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AČUNOVODSTVO\Desktop\2025\FP 2026\"/>
    </mc:Choice>
  </mc:AlternateContent>
  <xr:revisionPtr revIDLastSave="0" documentId="13_ncr:1_{FA313AC9-CC91-4823-91CC-54A93FE65402}" xr6:coauthVersionLast="47" xr6:coauthVersionMax="47" xr10:uidLastSave="{00000000-0000-0000-0000-000000000000}"/>
  <bookViews>
    <workbookView xWindow="-120" yWindow="-120" windowWidth="29040" windowHeight="15840" tabRatio="844" activeTab="6" xr2:uid="{00000000-000D-0000-FFFF-FFFF00000000}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OSEBNI DIO " sheetId="12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3" i="8" l="1"/>
  <c r="C53" i="8"/>
  <c r="D38" i="8"/>
  <c r="C38" i="8"/>
  <c r="D25" i="8"/>
  <c r="D10" i="8"/>
  <c r="C25" i="8"/>
  <c r="C10" i="8"/>
  <c r="G45" i="8"/>
  <c r="F45" i="8"/>
  <c r="E45" i="8"/>
  <c r="G17" i="8"/>
  <c r="F10" i="8"/>
  <c r="F17" i="8"/>
  <c r="E17" i="8"/>
  <c r="C6" i="5"/>
  <c r="G38" i="8" l="1"/>
  <c r="F38" i="8"/>
  <c r="E38" i="8"/>
  <c r="G10" i="8"/>
  <c r="E10" i="8"/>
  <c r="D45" i="8"/>
  <c r="C45" i="8"/>
  <c r="D17" i="8"/>
  <c r="C17" i="8"/>
  <c r="G25" i="8"/>
  <c r="F7" i="8"/>
  <c r="F25" i="8"/>
  <c r="D7" i="8"/>
  <c r="G53" i="8"/>
  <c r="F53" i="8"/>
  <c r="D35" i="8"/>
  <c r="G24" i="3"/>
  <c r="F24" i="3"/>
  <c r="E24" i="3"/>
  <c r="D24" i="3"/>
  <c r="C24" i="3"/>
  <c r="C20" i="3"/>
  <c r="D34" i="8" l="1"/>
  <c r="D6" i="8"/>
  <c r="D9" i="3"/>
  <c r="G12" i="10"/>
  <c r="F10" i="5" l="1"/>
  <c r="F6" i="8"/>
  <c r="C35" i="8"/>
  <c r="C34" i="8" s="1"/>
  <c r="C7" i="8" l="1"/>
  <c r="C6" i="8" s="1"/>
  <c r="F35" i="8" l="1"/>
  <c r="F34" i="8" s="1"/>
  <c r="G35" i="8"/>
  <c r="G34" i="8" s="1"/>
  <c r="G7" i="8"/>
  <c r="G6" i="8" s="1"/>
  <c r="C9" i="3"/>
  <c r="C8" i="3" s="1"/>
  <c r="G9" i="3"/>
  <c r="G8" i="3" s="1"/>
  <c r="F9" i="3"/>
  <c r="F8" i="3" s="1"/>
  <c r="E9" i="3"/>
  <c r="E8" i="3" s="1"/>
  <c r="E53" i="8"/>
  <c r="E35" i="8"/>
  <c r="E25" i="8"/>
  <c r="E7" i="8"/>
  <c r="E6" i="8" l="1"/>
  <c r="E34" i="8"/>
  <c r="C19" i="3" l="1"/>
  <c r="F20" i="3"/>
  <c r="G20" i="3"/>
  <c r="D19" i="3"/>
  <c r="D8" i="3"/>
  <c r="E20" i="3"/>
  <c r="E19" i="3" s="1"/>
  <c r="G19" i="3" l="1"/>
  <c r="F19" i="3"/>
  <c r="G41" i="10"/>
  <c r="H41" i="10" s="1"/>
  <c r="I41" i="10" s="1"/>
  <c r="J41" i="10" s="1"/>
  <c r="J26" i="10"/>
  <c r="I26" i="10"/>
  <c r="H26" i="10"/>
  <c r="G26" i="10"/>
  <c r="F26" i="10"/>
  <c r="J15" i="10"/>
  <c r="I15" i="10"/>
  <c r="F7" i="5" s="1"/>
  <c r="H15" i="10"/>
  <c r="E6" i="5" s="1"/>
  <c r="G15" i="10"/>
  <c r="F15" i="10"/>
  <c r="J12" i="10"/>
  <c r="G6" i="5" s="1"/>
  <c r="I12" i="10"/>
  <c r="F9" i="5" s="1"/>
  <c r="H12" i="10"/>
  <c r="E9" i="5" s="1"/>
  <c r="G27" i="10" l="1"/>
  <c r="G34" i="10" s="1"/>
  <c r="G35" i="10" s="1"/>
  <c r="F18" i="10"/>
  <c r="F27" i="10" s="1"/>
  <c r="F34" i="10" s="1"/>
  <c r="F35" i="10" s="1"/>
  <c r="I18" i="10"/>
  <c r="I27" i="10" s="1"/>
  <c r="I34" i="10" s="1"/>
  <c r="I35" i="10" s="1"/>
  <c r="J18" i="10"/>
  <c r="J27" i="10" s="1"/>
  <c r="J34" i="10" s="1"/>
  <c r="J35" i="10" s="1"/>
  <c r="H18" i="10"/>
  <c r="H27" i="10" s="1"/>
  <c r="H34" i="10" s="1"/>
  <c r="H35" i="10" s="1"/>
</calcChain>
</file>

<file path=xl/sharedStrings.xml><?xml version="1.0" encoding="utf-8"?>
<sst xmlns="http://schemas.openxmlformats.org/spreadsheetml/2006/main" count="781" uniqueCount="229">
  <si>
    <t>PRIHODI UKUPNO</t>
  </si>
  <si>
    <t>RASHODI UKUPNO</t>
  </si>
  <si>
    <t>NETO FINANCIRANJE</t>
  </si>
  <si>
    <t xml:space="preserve">A. RAČUN PRIHODA I RASHODA </t>
  </si>
  <si>
    <t>Prihodi poslovanja</t>
  </si>
  <si>
    <t>Rashodi poslovanja</t>
  </si>
  <si>
    <t>Rashodi za zaposlene</t>
  </si>
  <si>
    <t>Rashodi za nabavu nefinancijske imovine</t>
  </si>
  <si>
    <t>Primici od financijske imovine i zaduživanja</t>
  </si>
  <si>
    <t>Izdaci za financijsku imovinu i otplate zajmova</t>
  </si>
  <si>
    <t>I. OPĆI DIO</t>
  </si>
  <si>
    <t>Materijalni rashodi</t>
  </si>
  <si>
    <t>Primici od zaduživanja</t>
  </si>
  <si>
    <t>Izdaci za otplatu glavnice primljenih kredita i zajmova</t>
  </si>
  <si>
    <t>A) SAŽETAK RAČUNA PRIHODA I RASHODA</t>
  </si>
  <si>
    <t>B) SAŽETAK RAČUNA FINANCIRANJA</t>
  </si>
  <si>
    <t>Pomoći iz inozemstva i od subjekata unutar općeg proračuna</t>
  </si>
  <si>
    <t>Prihodi iz nadležnog proračuna i od HZZO-a temeljem ugovornih obveza</t>
  </si>
  <si>
    <t>Rashodi za nabavu proizvedene dugotrajne imovine</t>
  </si>
  <si>
    <t>Naziv</t>
  </si>
  <si>
    <t>EUR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</si>
  <si>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</si>
  <si>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</si>
  <si>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</si>
  <si>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</si>
  <si>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</si>
  <si>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</si>
  <si>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</si>
  <si>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</si>
  <si>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</si>
  <si>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</si>
  <si>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</si>
  <si>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</si>
  <si>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</si>
  <si>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</si>
  <si>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</si>
  <si>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Prihodi od imovine</t>
  </si>
  <si>
    <t>Prihodi od upravnih i administrativnih pristojbi, pristojbi po posebnim propisima i naknada</t>
  </si>
  <si>
    <t>Prihodi od prodaje proizvoda i robe te pruženih usluga i prihodi od donacija</t>
  </si>
  <si>
    <t>Financijski rashodi</t>
  </si>
  <si>
    <t>Rashodi za dodatna ulaganja na nefinancijskoj imovini</t>
  </si>
  <si>
    <t>UKUPNO RASHODI</t>
  </si>
  <si>
    <t>UKUPNO PRIHODI</t>
  </si>
  <si>
    <t>IZVRŠENJE</t>
  </si>
  <si>
    <t>PLAN</t>
  </si>
  <si>
    <t>PROJEKCIJA</t>
  </si>
  <si>
    <t>Razdjel 1 GACKO PUČKO OTVORENO UČILIŠTE</t>
  </si>
  <si>
    <t>Glavni program A01 FINANCIRANJE REDOVNE DJELATNOSTI</t>
  </si>
  <si>
    <t>Program 1001 FINANCIRANJE REDOVNE DJELATNOSTI</t>
  </si>
  <si>
    <t>Aktivnost A100001 FINANCIRANJE REDOVNE DJELATNOSTI</t>
  </si>
  <si>
    <t>Rashodi za nabavu neproizvedene dugotrajne imovine</t>
  </si>
  <si>
    <t>Program 1002 MUZEJSKO- GALERIJSKA DJELATNOST</t>
  </si>
  <si>
    <t>Aktivnost A100002 MUZEJSKO- GALERIJSKA DJELATNOST</t>
  </si>
  <si>
    <t>Glavni program A03 KULTURNO-UMJETNIČKI AMATERIZAM</t>
  </si>
  <si>
    <t>Program 1003 KULTURNO-UMJETNIČKI AMATERIZAM</t>
  </si>
  <si>
    <t>Aktivnost A100003 KULTURNO-UMJETNIČKI AMATERIZAM</t>
  </si>
  <si>
    <t>Glavni program A04 LIKOVNA KOLONIJA "LIKOM GACKE"</t>
  </si>
  <si>
    <t>Program 1004 LIKOVNA KOLONIJA "LIKOM GACKE"</t>
  </si>
  <si>
    <t>Aktivnost A100004 LIKOVNA KOLONIJA "LIKOM GACKE"</t>
  </si>
  <si>
    <t>Glavni program A05 AMATERSKO KAZALIŠTE "ARUPIUM"</t>
  </si>
  <si>
    <t>Program 1005 AMATERSKO KAZALIŠTE "ARUPIUM"</t>
  </si>
  <si>
    <t>Aktivnost A100005 AMATERSKO KAZALIŠTE "ARUPIUM"</t>
  </si>
  <si>
    <t>Glavni program A06 FD "OTOČAC"</t>
  </si>
  <si>
    <t>Program 1006 FD "OTOČAC"</t>
  </si>
  <si>
    <t>Aktivnost A100006 FD "OTOČAC"</t>
  </si>
  <si>
    <t>Glavni program A07 GLAZBENA ŠKOLA</t>
  </si>
  <si>
    <t>Program 1007 GLAZBENA ŠKOLA</t>
  </si>
  <si>
    <t>Aktivnost A100007 GLAZBENA ŠKOLA</t>
  </si>
  <si>
    <t>Glavni program A08 SMOTRA FOLKLORA OTOČAC</t>
  </si>
  <si>
    <t>Program 1008 SMOTRA FOLKLORA OTOČAC</t>
  </si>
  <si>
    <t>Aktivnost A100008 SMOTRA FOLKLORA OTOČAC</t>
  </si>
  <si>
    <t>Glavni program A09 KINOTEČNA DJELATNOST</t>
  </si>
  <si>
    <t>Program 1009 KINOTEČNA DJELATNOST</t>
  </si>
  <si>
    <t>Aktivnost A100009 KINOTEČNA DJELATNOST</t>
  </si>
  <si>
    <t>Glavni program A10 TAMBURAŠKI ORKESTAR</t>
  </si>
  <si>
    <t>Program 1010 TAMBURAŠKI ORKESTAR</t>
  </si>
  <si>
    <t>Aktivnost A100010 TAMBURAŠKI ORKESTAR</t>
  </si>
  <si>
    <t>Glavni program A11 IZVOĐENJE PREDSTAVE GOSTUJUĆIH KAZALIŠTA</t>
  </si>
  <si>
    <t>Program 1011 IZVOĐENJE PREDSTAVE GOSTUJUĆIH KAZALIŠTA</t>
  </si>
  <si>
    <t>Aktivnost A100011 IZVOĐENJE PREDSTAVE GOSTUJUĆIH KAZALIŠTA</t>
  </si>
  <si>
    <t>Glavni program A16 FESTIVAL ZNANOSTI</t>
  </si>
  <si>
    <t>Program 1016 FESTIVAL ZNANOSTI</t>
  </si>
  <si>
    <t>Aktivnost A100016 FESTIVAL ZNANOSTI</t>
  </si>
  <si>
    <t>Glavni program A20 NOĆ MUZEJA</t>
  </si>
  <si>
    <t>Program 1020 NOĆ MUZEJA</t>
  </si>
  <si>
    <t>Aktivnost A100020 NOĆ MUZEJA</t>
  </si>
  <si>
    <t>Glavni program A22 MUZEJSKI BORAVAK</t>
  </si>
  <si>
    <t>Program 1022 MUZEJSKI BORAVAK</t>
  </si>
  <si>
    <t>Aktivnost A100022 MUZEJSKI BORAVAK</t>
  </si>
  <si>
    <t>Glavni program K05 NABAVA INFORMATIČKE OPREME</t>
  </si>
  <si>
    <t>Program 1005 NABAVA INFORMATIČKE OPREME</t>
  </si>
  <si>
    <t>Kapitalni projekt K100005 NABAVA INFORMATIČKE OPREME</t>
  </si>
  <si>
    <t>Glavni program T04 CENTAR DINARSKE KULTURNE ZONE</t>
  </si>
  <si>
    <t>Program 1004 CENTAR DINARSKE KULTURNE ZONE</t>
  </si>
  <si>
    <t>Tekući projekt T100004 CENTAR DINARSKE KULTURNE ZONE</t>
  </si>
  <si>
    <t>Glavni program T05 IZRADA NARODNE NOŠNJE</t>
  </si>
  <si>
    <t>Program 1005 IZRADA NARODNE NOŠNJE</t>
  </si>
  <si>
    <t>Tekući projekt T100005 IZRADA NARODNE NOŠNJE</t>
  </si>
  <si>
    <t>Glavni program T06 SEMINAR TRADICIJSKOG PJEVANJA I PLESA DINARSKE ZONE</t>
  </si>
  <si>
    <t>Program 1006 SEMINAR TRADICIJSKOG PJEVANJA I PLESA DINARSKE ZONE</t>
  </si>
  <si>
    <t>Glavni program T10 RADIONICA SVIRANJA DANGUBICE</t>
  </si>
  <si>
    <t>Program 1010 RADIONICA SVIRANJA DANGUBICE</t>
  </si>
  <si>
    <t>Tekući projekt T100010 RADIONICA SVIRANJA DANGUBICE</t>
  </si>
  <si>
    <t>Glavni program T12 ARHEOLOŠKA TOPOGRAFIJA GRADA OTOČCA</t>
  </si>
  <si>
    <t>Program 1012 ARHEOLOŠKA TOPOGRAFIJA GRADA OTOČCA</t>
  </si>
  <si>
    <t>Aktivnost A100012 ARHEOLOŠKA TOPOGRAFIJA GRADA OTOČCA</t>
  </si>
  <si>
    <t>Glavni program T02 SMOTRA DJEČJEG IZVORNOG FOLKLORA OTOČAC</t>
  </si>
  <si>
    <t>Glavni program A12 CIKLUS IZLOŽBI "LIKOVNI UMJETNICI U MUZEJU"</t>
  </si>
  <si>
    <t>Program 1012 CIKLUS IZLOŽBI "LIKOVNI UMJETNICI U MUZEJU"</t>
  </si>
  <si>
    <t>Aktivnost A100012  CIKLUS IZLOŽBI "LIKOVNI UMJETNICI U MUZEJU"</t>
  </si>
  <si>
    <t>Glavni program A18 PREVENTIVNA ZAŠTITA IZVANMUZEJSKIH LOKALITETA</t>
  </si>
  <si>
    <t>Program 1018 PREVENTIVNA ZAŠTITA IZVANMUZEJSKIH LOKALITETA</t>
  </si>
  <si>
    <t>Aktivnost A100018 PREVENTIVNA ZAŠTITA IZVANMUZEJSKIH LOKALITETA</t>
  </si>
  <si>
    <t>Glavni program A23 GLAZBENA UČILICA</t>
  </si>
  <si>
    <t>Program 1000 GLAZBENA UČILICA</t>
  </si>
  <si>
    <t>Aktivnost A230000 GLAZBENA UČILICA</t>
  </si>
  <si>
    <t xml:space="preserve">Glavni program K04 ADAPTACIJA PRIZEMLJA ZGRADE </t>
  </si>
  <si>
    <t xml:space="preserve">Kapitalni projekt K100004 ADAPTACIJA PRIZEMLJA ZGRADE </t>
  </si>
  <si>
    <t>Program 1002 SMOTRA DJEČJEG IZVORNOG FOLKLORA OTOČAC</t>
  </si>
  <si>
    <t>Tekući projekt T100002 SMOTRA DJEČJEG IZVORNOG FOLKLORA OTOČAC</t>
  </si>
  <si>
    <t>Glavni program T03 SMOTRA MALIH VOKALNIH SASTAVA OTOČAC</t>
  </si>
  <si>
    <t>Program 1003 SMOTRA MALIH VOKALNIH SASTAVA OTOČAC</t>
  </si>
  <si>
    <t>Tekući projekt T100003 SMOTRA MALIH VOKALNIH SASTAVA OTOČAC</t>
  </si>
  <si>
    <t>Glavni program T16 SNIMANJE NOSAČA ZVUKA IZVORNIH PJESAMA GACKE I LIKE</t>
  </si>
  <si>
    <t>Program 1016 SNIMANJE NOSAČA ZVUKA IZVORNIH PJESAMA GACKE I LIKE</t>
  </si>
  <si>
    <t>Glavni program E01 ERASMUS+ "THE DIGITAL DIMENSION OF THE NETWORK OF UNESCO CULTURAL SPACES"</t>
  </si>
  <si>
    <t>Glavni program T11 KONFERENCIJA "NEMATERIJALNA BAŠTINA KAO POTENCIJAL RAZVOJA"</t>
  </si>
  <si>
    <t>Program 1011 KONFERENCIJA "NEMATERIJALNA BAŠTINA KAO POTENCIJAL RAZVOJA"</t>
  </si>
  <si>
    <t>Tekući projekt T100011 KONFERENCIJA "NEMATERIJALNA BAŠTINA KAO POTENCIJAL RAZVOJA"</t>
  </si>
  <si>
    <t>Tekući projekt T100016 SNIMANJE NOSAČA ZVUKA IZVORNIH PJESAMA GACKE I LIKE</t>
  </si>
  <si>
    <t>-</t>
  </si>
  <si>
    <t>01.01.2024. - 31.12.2024.</t>
  </si>
  <si>
    <t xml:space="preserve">UKUPNO RASHODI / IZDACI	</t>
  </si>
  <si>
    <t>3 Rashodi poslovanja</t>
  </si>
  <si>
    <t>31 Rashodi za zaposlene</t>
  </si>
  <si>
    <t>32 Materijalni rashodi</t>
  </si>
  <si>
    <t>34 Financijski rashodi</t>
  </si>
  <si>
    <t>4 Rashodi za nabavu nefinancijske imovine</t>
  </si>
  <si>
    <t>41 Rashodi za nabavu neproizvedene dugotrajne imovine</t>
  </si>
  <si>
    <t>42 Rashodi za nabavu proizvedene dugotrajne imovine</t>
  </si>
  <si>
    <t>Glavni program A02 MUZEJSKO- GALERIJSKA DJELATNOST</t>
  </si>
  <si>
    <t>Glavni program A21 REALIZACIJA MONOGRAFIJE "NEMATERIJALNA BAŠTINA GACKE"</t>
  </si>
  <si>
    <t>Program 1021 REALIZACIJA MONOGRAFIJE "NEMATERIJALNA BAŠTINA GACKE"</t>
  </si>
  <si>
    <t>Aktivnost A100021 REALIZACIJA MONOGRAFIJE "NEMATERIJALNA BAŠTINA GACKE"</t>
  </si>
  <si>
    <t>Program 1001 ERASMUS+ "THE DIGITAL DIMENSION OF THE NETWORK OF UNESCO CULTURAL SPACES"</t>
  </si>
  <si>
    <t>Aktivnost A100001 ERASMUS+ "THE DIGITAL DIMENSION OF THE NETWORK OF UNESCO CULTURAL SPACES"</t>
  </si>
  <si>
    <t xml:space="preserve">Program 1004 ADAPTACIJA PRIZEMLJA ZGRADE </t>
  </si>
  <si>
    <t>Glavni program T01 ARHEOLOŠKO ISTRAŽIVANJE- STARI GRAD OTOČAC</t>
  </si>
  <si>
    <t>Program 1001 ARHEOLOŠKO ISTRAŽIVANJE- STARI GRAD OTOČAC</t>
  </si>
  <si>
    <t>Tekući projekt T100001 ARHEOLOŠKO ISTRAŽIVANJE- STARI GRAD OTOČAC</t>
  </si>
  <si>
    <t>Tekući projekt T100006 SEMINAR TRADICIJSKOG PJEVANJA I PLESA DINARSKE ZONE</t>
  </si>
  <si>
    <t>A1. PRIHODI I RASHODI PREMA EKONOMSKOJ KLASIFIKACIJI</t>
  </si>
  <si>
    <t>A2. PRIHODI I RASHODI PREMA IZVORIMA FINANCIRANJA</t>
  </si>
  <si>
    <t>A3. RASHODI PREMA FUNKCIJSKOJ KLASIFIKACIJI</t>
  </si>
  <si>
    <t>B. RAČUN FINANCIRANJA</t>
  </si>
  <si>
    <t>B1. RAČUN FINANCIRANJA PREMA EKONOMSKOJ KLASIFIKACIJI</t>
  </si>
  <si>
    <t>B2. RAČUN FINANCIRANJA PREMA IZVORIMA FINANCIRANJA</t>
  </si>
  <si>
    <t>II. POSEBNI DIO</t>
  </si>
  <si>
    <t>IZVRŠENJE 2024.</t>
  </si>
  <si>
    <t>TEKUĆI PLAN 2025.</t>
  </si>
  <si>
    <t>PLAN 2026.</t>
  </si>
  <si>
    <t>PROJEKCIJA 2027.</t>
  </si>
  <si>
    <t>PROJEKCIJA 2028.</t>
  </si>
  <si>
    <t>PRORAČUN GRADA OTOČCA</t>
  </si>
  <si>
    <t xml:space="preserve">FINANCIJSKI PLAN GACKOG PUČKOG OTVORENOG UČILIŠTA OTOČAC </t>
  </si>
  <si>
    <t>ZA GODINU 2026. I PROJEKCIJE ZA GODINU 2027. I 2028.</t>
  </si>
  <si>
    <t>Razred/skupina</t>
  </si>
  <si>
    <t>NAZIV</t>
  </si>
  <si>
    <t>5F</t>
  </si>
  <si>
    <t>5G</t>
  </si>
  <si>
    <t>08</t>
  </si>
  <si>
    <t>082</t>
  </si>
  <si>
    <t>Rekreacija, kultura i religija</t>
  </si>
  <si>
    <t>Služba kulture</t>
  </si>
  <si>
    <t>Opći prihodi i primici</t>
  </si>
  <si>
    <t>Opći prihodi i primici- Kapitalne pomoći</t>
  </si>
  <si>
    <t>Vlastiti prihodi</t>
  </si>
  <si>
    <t>Kamate na depozite po viđenju</t>
  </si>
  <si>
    <t xml:space="preserve">Prihodi od pruženih usluga, prodaja ulaznica </t>
  </si>
  <si>
    <t>Prihodi od pruženih usluga - Osnovno glazbeno obrazovanje</t>
  </si>
  <si>
    <t>Pomoći</t>
  </si>
  <si>
    <t>Pomoći iz državnog proračuna - Tekuće pomoći</t>
  </si>
  <si>
    <t>Pomoći iz državnog proračuna - Kapitalne pomoći</t>
  </si>
  <si>
    <t>Tekuće pomoći od institucije i tijela EU</t>
  </si>
  <si>
    <t>Prihodi od uplata sudionika Erasmus+ projekta</t>
  </si>
  <si>
    <t>Donacije</t>
  </si>
  <si>
    <t>Tekuće donacije od neprofitnih organizacija</t>
  </si>
  <si>
    <t xml:space="preserve">Tekuće donacije od trgovačkih društava </t>
  </si>
  <si>
    <t>Prihodi od pruženih usluga -  Osnovno glazbeno obrazovanje</t>
  </si>
  <si>
    <t>UKUPNI IZDACI</t>
  </si>
  <si>
    <t>Namjenski primici od zaduživanja</t>
  </si>
  <si>
    <t>Pomoći iz državnog proračuna</t>
  </si>
  <si>
    <t>Programi Unije</t>
  </si>
  <si>
    <t xml:space="preserve">Opći prihodi i primici </t>
  </si>
  <si>
    <t>Glava 11 GACKO PUČKO OTVORENO UČILIŠTE</t>
  </si>
  <si>
    <t>Izvor 1. Opći prihodi i primici</t>
  </si>
  <si>
    <t>Izvor 1.1. Opći prihodi i primici PK</t>
  </si>
  <si>
    <t>Izvor 3. Vlastiti prihodi</t>
  </si>
  <si>
    <t>Izvor 3.1. Vlastiti prihodi PK</t>
  </si>
  <si>
    <t>Izvor 3.2. Vlastiti prihodi PK</t>
  </si>
  <si>
    <t>Izvor 5. Pomoći</t>
  </si>
  <si>
    <t>Izvor 5.0. Pomoći iz državnog proračuna PK</t>
  </si>
  <si>
    <t>Izvor 5.3. Tekuće pomoći iz državnog proračuna - PK</t>
  </si>
  <si>
    <t xml:space="preserve">Izvor 1.1. Opći prihodi i primici PK </t>
  </si>
  <si>
    <t>Izvor 1.2. Opći prihodi i primici- Kapitalne pomoći iz Grads. prorač.</t>
  </si>
  <si>
    <t>Izvor 6. Donacije</t>
  </si>
  <si>
    <t>Izvor 6.2. Tekuće donacije - PK</t>
  </si>
  <si>
    <t>Izvor 1.1. Opći prihodi i primici - PK Tekuće pomoći iz Grads. prorač.</t>
  </si>
  <si>
    <t>Izvor 6.1. Donacije PK</t>
  </si>
  <si>
    <t>Glavni program A14 PREVENTIVNA ZAŠTITA MUZEJSKE GRAĐE I DOKUMENTACIJE/ PREVENTIVNA ZAŠTITA I KONZERVACIJA MUZEJSKE GRAĐE</t>
  </si>
  <si>
    <t>Program 1014 PREVENTIVNA ZAŠTITA MUZEJSKE GRAĐE I DOKUMENTACIJE/ PREVENTIVNA ZAŠTITA I KONTERVACIJA MUZEJSKE GRAĐE</t>
  </si>
  <si>
    <t>Aktivnost A100014 PREVENTIVNA ZAŠTITA MUZEJSKE GRAĐE I DOKUMENTACIJE/ PREVENTIVNA ZAŠTITA I KONZERVACIJA MUZEJSKE GRAĐE</t>
  </si>
  <si>
    <t>Izvor 5.1. Programi Unije</t>
  </si>
  <si>
    <t>Izvor 5.F. Tekuće pomoći od institucija i tijela EU - PK</t>
  </si>
  <si>
    <t>Izvor 5.G. Prihodi od uplata sudionika Erasmus+ projekta</t>
  </si>
  <si>
    <t>Glavni program K02 REPARACIJA I NABAVA ŽIČANIH INSTRUMENATA/ REPARACIJA I NABAVA INSTRUMENATA I NOŠNJI</t>
  </si>
  <si>
    <t>Program 1002 REPARACIJA I NABAVA ŽIČANIH INSTRUMENATA/ REPARACIJA I NABAVA INSTRUMENATA I NOŠNJI</t>
  </si>
  <si>
    <t>Kapitalni projekt K100002 REPARACIJA I NABAVA ŽIČANIH INSTRUMENATA/ REPARACIJA I NABAVA INSTRUMENATA I NOŠNJI</t>
  </si>
  <si>
    <t>Izvor 5.5. Kapitalne pomoći iz državnog proračuna - PK</t>
  </si>
  <si>
    <t>Glavni program T07 DJEČJA RADIONICA MAŠTINA/ RADIONICA IZRADE MASNICE</t>
  </si>
  <si>
    <t>Program 1007 DJEČJA RADIONICA MAŠTINA/ RADIONICA IZRADE MASNICE</t>
  </si>
  <si>
    <t>Tekući projekt T100007 DJEČJA RADIONICA MAŠTINA/ RADIONICA IZRADE MASNICE</t>
  </si>
  <si>
    <t>Glavni program T15 PRIPREMA I TISAK KATALOGA "MEMORIJALNA ZBIRKA STOJANA ARALICE U MUZEJU GACKE"</t>
  </si>
  <si>
    <t>Program 1015 PRIPREMA I TISAK KATALOGA "MEMORIJALNA ZBIRKA STOJANA ARALICE U MUZEJU GACKE"</t>
  </si>
  <si>
    <t>Tekući projekt T100015 PRIPREMA I TISAK KATALOGA "MEMORIJALNA ZBIRKA STOJANA ARALICE U MUZEJU GACKE"</t>
  </si>
  <si>
    <t>2025.</t>
  </si>
  <si>
    <t>2026.</t>
  </si>
  <si>
    <t>2027.</t>
  </si>
  <si>
    <t>2028.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</si>
</sst>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k_n_-;\-* #,##0.00\ _k_n_-;_-* &quot;-&quot;??\ _k_n_-;_-@_-"/>
    <numFmt numFmtId="165" formatCode="#,##0.00_ ;\-#,##0.00\ "/>
  </numFmts>
  <fonts count="1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b/>
      <sz val="10"/>
      <color theme="0"/>
      <name val="Times New Roman"/>
      <family val="1"/>
      <charset val="238"/>
    </font>
    <font>
      <b/>
      <sz val="10"/>
      <color indexed="9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indexed="8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i/>
      <sz val="10"/>
      <color indexed="8"/>
      <name val="Times New Roman"/>
      <family val="1"/>
      <charset val="238"/>
    </font>
    <font>
      <b/>
      <sz val="10"/>
      <color rgb="FF3F3F3F"/>
      <name val="Times New Roman"/>
      <family val="1"/>
      <charset val="238"/>
    </font>
    <font>
      <sz val="10"/>
      <color rgb="FF3F3F3F"/>
      <name val="Times New Roman"/>
      <family val="1"/>
      <charset val="238"/>
    </font>
    <font>
      <i/>
      <sz val="10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2F2F2"/>
      </patternFill>
    </fill>
    <fill>
      <patternFill patternType="solid">
        <fgColor indexed="18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10" borderId="10" applyNumberFormat="0" applyAlignment="0" applyProtection="0"/>
  </cellStyleXfs>
  <cellXfs count="185">
    <xf numFmtId="0" fontId="0" fillId="0" borderId="0" xfId="0"/>
    <xf numFmtId="0" fontId="3" fillId="2" borderId="9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8" xfId="0" applyFont="1" applyFill="1" applyBorder="1" applyAlignment="1">
      <alignment horizontal="center"/>
    </xf>
    <xf numFmtId="0" fontId="4" fillId="6" borderId="0" xfId="0" applyFont="1" applyFill="1"/>
    <xf numFmtId="0" fontId="4" fillId="6" borderId="0" xfId="0" applyFont="1" applyFill="1" applyAlignment="1">
      <alignment wrapText="1"/>
    </xf>
    <xf numFmtId="4" fontId="4" fillId="6" borderId="0" xfId="0" applyNumberFormat="1" applyFont="1" applyFill="1"/>
    <xf numFmtId="0" fontId="5" fillId="7" borderId="0" xfId="0" applyFont="1" applyFill="1"/>
    <xf numFmtId="4" fontId="5" fillId="7" borderId="0" xfId="0" applyNumberFormat="1" applyFont="1" applyFill="1"/>
    <xf numFmtId="0" fontId="6" fillId="8" borderId="0" xfId="0" applyFont="1" applyFill="1"/>
    <xf numFmtId="4" fontId="6" fillId="8" borderId="0" xfId="0" applyNumberFormat="1" applyFont="1" applyFill="1"/>
    <xf numFmtId="0" fontId="6" fillId="9" borderId="0" xfId="0" applyFont="1" applyFill="1"/>
    <xf numFmtId="4" fontId="6" fillId="9" borderId="0" xfId="0" applyNumberFormat="1" applyFont="1" applyFill="1"/>
    <xf numFmtId="4" fontId="3" fillId="0" borderId="0" xfId="0" applyNumberFormat="1" applyFont="1"/>
    <xf numFmtId="0" fontId="7" fillId="0" borderId="0" xfId="0" applyFont="1"/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6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right" vertical="center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0" fontId="6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/>
    </xf>
    <xf numFmtId="165" fontId="6" fillId="3" borderId="3" xfId="1" applyNumberFormat="1" applyFont="1" applyFill="1" applyBorder="1" applyAlignment="1">
      <alignment horizontal="right"/>
    </xf>
    <xf numFmtId="165" fontId="6" fillId="0" borderId="3" xfId="1" applyNumberFormat="1" applyFont="1" applyBorder="1" applyAlignment="1">
      <alignment horizontal="right"/>
    </xf>
    <xf numFmtId="165" fontId="6" fillId="0" borderId="3" xfId="0" applyNumberFormat="1" applyFont="1" applyBorder="1" applyAlignment="1">
      <alignment horizontal="right"/>
    </xf>
    <xf numFmtId="0" fontId="3" fillId="3" borderId="1" xfId="0" applyFont="1" applyFill="1" applyBorder="1" applyAlignment="1">
      <alignment horizontal="left" vertical="center"/>
    </xf>
    <xf numFmtId="165" fontId="6" fillId="0" borderId="3" xfId="1" applyNumberFormat="1" applyFont="1" applyBorder="1" applyAlignment="1">
      <alignment horizontal="right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/>
    <xf numFmtId="3" fontId="6" fillId="0" borderId="3" xfId="0" applyNumberFormat="1" applyFont="1" applyBorder="1" applyAlignment="1">
      <alignment horizontal="right"/>
    </xf>
    <xf numFmtId="3" fontId="6" fillId="0" borderId="3" xfId="0" applyNumberFormat="1" applyFont="1" applyBorder="1" applyAlignment="1">
      <alignment horizontal="right" wrapText="1"/>
    </xf>
    <xf numFmtId="3" fontId="6" fillId="3" borderId="3" xfId="0" applyNumberFormat="1" applyFont="1" applyFill="1" applyBorder="1" applyAlignment="1">
      <alignment horizontal="right"/>
    </xf>
    <xf numFmtId="0" fontId="6" fillId="0" borderId="0" xfId="0" quotePrefix="1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3" fontId="3" fillId="4" borderId="1" xfId="0" quotePrefix="1" applyNumberFormat="1" applyFont="1" applyFill="1" applyBorder="1" applyAlignment="1">
      <alignment horizontal="right"/>
    </xf>
    <xf numFmtId="3" fontId="3" fillId="4" borderId="3" xfId="0" applyNumberFormat="1" applyFont="1" applyFill="1" applyBorder="1" applyAlignment="1">
      <alignment horizontal="right" wrapText="1"/>
    </xf>
    <xf numFmtId="3" fontId="3" fillId="3" borderId="1" xfId="0" quotePrefix="1" applyNumberFormat="1" applyFont="1" applyFill="1" applyBorder="1" applyAlignment="1">
      <alignment horizontal="right"/>
    </xf>
    <xf numFmtId="3" fontId="3" fillId="3" borderId="3" xfId="0" quotePrefix="1" applyNumberFormat="1" applyFont="1" applyFill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10" fillId="0" borderId="0" xfId="0" applyFont="1" applyAlignment="1">
      <alignment wrapText="1"/>
    </xf>
    <xf numFmtId="0" fontId="3" fillId="0" borderId="0" xfId="0" quotePrefix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/>
    <xf numFmtId="0" fontId="3" fillId="0" borderId="1" xfId="0" quotePrefix="1" applyFont="1" applyBorder="1" applyAlignment="1">
      <alignment horizontal="left" wrapText="1"/>
    </xf>
    <xf numFmtId="0" fontId="3" fillId="0" borderId="2" xfId="0" quotePrefix="1" applyFont="1" applyBorder="1" applyAlignment="1">
      <alignment horizontal="left" wrapText="1"/>
    </xf>
    <xf numFmtId="0" fontId="3" fillId="0" borderId="2" xfId="0" quotePrefix="1" applyFont="1" applyBorder="1" applyAlignment="1">
      <alignment horizontal="center" wrapText="1"/>
    </xf>
    <xf numFmtId="0" fontId="3" fillId="0" borderId="2" xfId="0" quotePrefix="1" applyFont="1" applyBorder="1" applyAlignment="1">
      <alignment horizontal="left"/>
    </xf>
    <xf numFmtId="3" fontId="6" fillId="3" borderId="1" xfId="0" quotePrefix="1" applyNumberFormat="1" applyFont="1" applyFill="1" applyBorder="1" applyAlignment="1">
      <alignment horizontal="right"/>
    </xf>
    <xf numFmtId="3" fontId="6" fillId="3" borderId="3" xfId="0" quotePrefix="1" applyNumberFormat="1" applyFont="1" applyFill="1" applyBorder="1" applyAlignment="1">
      <alignment horizontal="right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 wrapText="1"/>
    </xf>
    <xf numFmtId="4" fontId="6" fillId="0" borderId="3" xfId="0" applyNumberFormat="1" applyFont="1" applyBorder="1" applyAlignment="1">
      <alignment horizontal="right" vertical="center" wrapText="1"/>
    </xf>
    <xf numFmtId="0" fontId="3" fillId="2" borderId="3" xfId="0" applyFont="1" applyFill="1" applyBorder="1" applyAlignment="1">
      <alignment horizontal="left" vertical="center" wrapText="1"/>
    </xf>
    <xf numFmtId="43" fontId="8" fillId="2" borderId="4" xfId="1" applyFont="1" applyFill="1" applyBorder="1" applyAlignment="1">
      <alignment horizontal="right"/>
    </xf>
    <xf numFmtId="43" fontId="8" fillId="2" borderId="3" xfId="1" applyFont="1" applyFill="1" applyBorder="1" applyAlignment="1">
      <alignment horizontal="right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left" vertical="center" wrapText="1"/>
    </xf>
    <xf numFmtId="165" fontId="8" fillId="2" borderId="4" xfId="1" applyNumberFormat="1" applyFont="1" applyFill="1" applyBorder="1" applyAlignment="1">
      <alignment horizontal="right"/>
    </xf>
    <xf numFmtId="0" fontId="10" fillId="2" borderId="3" xfId="0" quotePrefix="1" applyFont="1" applyFill="1" applyBorder="1" applyAlignment="1">
      <alignment horizontal="center" vertical="center"/>
    </xf>
    <xf numFmtId="4" fontId="8" fillId="2" borderId="4" xfId="0" applyNumberFormat="1" applyFont="1" applyFill="1" applyBorder="1" applyAlignment="1">
      <alignment horizontal="right"/>
    </xf>
    <xf numFmtId="4" fontId="8" fillId="2" borderId="3" xfId="0" applyNumberFormat="1" applyFont="1" applyFill="1" applyBorder="1" applyAlignment="1">
      <alignment horizontal="right"/>
    </xf>
    <xf numFmtId="0" fontId="10" fillId="2" borderId="3" xfId="0" quotePrefix="1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vertical="center" wrapText="1"/>
    </xf>
    <xf numFmtId="4" fontId="6" fillId="2" borderId="4" xfId="0" applyNumberFormat="1" applyFont="1" applyFill="1" applyBorder="1" applyAlignment="1">
      <alignment horizontal="right"/>
    </xf>
    <xf numFmtId="4" fontId="6" fillId="2" borderId="3" xfId="0" applyNumberFormat="1" applyFont="1" applyFill="1" applyBorder="1" applyAlignment="1">
      <alignment horizontal="right"/>
    </xf>
    <xf numFmtId="0" fontId="10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vertical="center" wrapText="1"/>
    </xf>
    <xf numFmtId="4" fontId="8" fillId="2" borderId="3" xfId="0" applyNumberFormat="1" applyFont="1" applyFill="1" applyBorder="1" applyAlignment="1">
      <alignment horizontal="right" wrapText="1"/>
    </xf>
    <xf numFmtId="0" fontId="12" fillId="4" borderId="10" xfId="2" applyFont="1" applyFill="1" applyAlignment="1">
      <alignment wrapText="1"/>
    </xf>
    <xf numFmtId="0" fontId="13" fillId="4" borderId="10" xfId="2" applyFont="1" applyFill="1" applyAlignment="1">
      <alignment horizontal="center" wrapText="1"/>
    </xf>
    <xf numFmtId="0" fontId="8" fillId="4" borderId="6" xfId="0" applyFont="1" applyFill="1" applyBorder="1" applyAlignment="1">
      <alignment horizontal="center" vertical="center" wrapText="1"/>
    </xf>
    <xf numFmtId="0" fontId="12" fillId="10" borderId="10" xfId="2" applyFont="1"/>
    <xf numFmtId="0" fontId="6" fillId="5" borderId="3" xfId="0" applyFont="1" applyFill="1" applyBorder="1" applyAlignment="1">
      <alignment horizontal="center" vertical="center" wrapText="1"/>
    </xf>
    <xf numFmtId="43" fontId="6" fillId="5" borderId="3" xfId="1" applyFont="1" applyFill="1" applyBorder="1" applyAlignment="1">
      <alignment horizontal="center" vertical="center" wrapText="1"/>
    </xf>
    <xf numFmtId="43" fontId="6" fillId="5" borderId="6" xfId="1" applyFont="1" applyFill="1" applyBorder="1" applyAlignment="1">
      <alignment horizontal="center" vertical="center" wrapText="1"/>
    </xf>
    <xf numFmtId="0" fontId="12" fillId="0" borderId="10" xfId="2" applyFont="1" applyFill="1" applyAlignment="1">
      <alignment horizontal="left"/>
    </xf>
    <xf numFmtId="43" fontId="6" fillId="0" borderId="3" xfId="1" applyFont="1" applyBorder="1" applyAlignment="1">
      <alignment horizontal="center" vertical="center" wrapText="1"/>
    </xf>
    <xf numFmtId="43" fontId="6" fillId="2" borderId="6" xfId="1" applyFont="1" applyFill="1" applyBorder="1" applyAlignment="1">
      <alignment horizontal="right"/>
    </xf>
    <xf numFmtId="0" fontId="13" fillId="0" borderId="10" xfId="2" applyFont="1" applyFill="1" applyAlignment="1">
      <alignment horizontal="center"/>
    </xf>
    <xf numFmtId="0" fontId="10" fillId="2" borderId="3" xfId="0" quotePrefix="1" applyFont="1" applyFill="1" applyBorder="1" applyAlignment="1">
      <alignment horizontal="left" vertical="center" wrapText="1" indent="2"/>
    </xf>
    <xf numFmtId="43" fontId="8" fillId="0" borderId="3" xfId="1" applyFont="1" applyBorder="1" applyAlignment="1">
      <alignment horizontal="center" vertical="center" wrapText="1"/>
    </xf>
    <xf numFmtId="43" fontId="6" fillId="2" borderId="3" xfId="1" applyFont="1" applyFill="1" applyBorder="1" applyAlignment="1">
      <alignment horizontal="right"/>
    </xf>
    <xf numFmtId="0" fontId="10" fillId="2" borderId="3" xfId="0" applyFont="1" applyFill="1" applyBorder="1" applyAlignment="1">
      <alignment horizontal="left" vertical="center" wrapText="1" indent="2"/>
    </xf>
    <xf numFmtId="0" fontId="9" fillId="0" borderId="0" xfId="0" applyFont="1"/>
    <xf numFmtId="43" fontId="8" fillId="2" borderId="3" xfId="1" applyFont="1" applyFill="1" applyBorder="1" applyAlignment="1">
      <alignment horizontal="right" wrapText="1"/>
    </xf>
    <xf numFmtId="43" fontId="7" fillId="0" borderId="3" xfId="1" applyFont="1" applyBorder="1"/>
    <xf numFmtId="0" fontId="3" fillId="2" borderId="3" xfId="0" applyFont="1" applyFill="1" applyBorder="1" applyAlignment="1">
      <alignment vertical="top" wrapText="1"/>
    </xf>
    <xf numFmtId="43" fontId="6" fillId="2" borderId="3" xfId="1" applyFont="1" applyFill="1" applyBorder="1" applyAlignment="1">
      <alignment horizontal="right" wrapText="1"/>
    </xf>
    <xf numFmtId="0" fontId="3" fillId="5" borderId="3" xfId="0" applyFont="1" applyFill="1" applyBorder="1" applyAlignment="1">
      <alignment horizontal="center" vertical="center" wrapText="1"/>
    </xf>
    <xf numFmtId="43" fontId="6" fillId="5" borderId="3" xfId="1" applyFont="1" applyFill="1" applyBorder="1" applyAlignment="1">
      <alignment vertical="center" wrapText="1"/>
    </xf>
    <xf numFmtId="43" fontId="6" fillId="0" borderId="3" xfId="1" applyFont="1" applyBorder="1" applyAlignment="1">
      <alignment vertical="center" wrapText="1"/>
    </xf>
    <xf numFmtId="43" fontId="8" fillId="2" borderId="3" xfId="1" applyFont="1" applyFill="1" applyBorder="1" applyAlignment="1"/>
    <xf numFmtId="43" fontId="6" fillId="2" borderId="3" xfId="1" applyFont="1" applyFill="1" applyBorder="1" applyAlignment="1"/>
    <xf numFmtId="43" fontId="7" fillId="0" borderId="3" xfId="1" applyFont="1" applyBorder="1" applyAlignment="1"/>
    <xf numFmtId="43" fontId="9" fillId="0" borderId="3" xfId="1" applyFont="1" applyBorder="1"/>
    <xf numFmtId="43" fontId="7" fillId="0" borderId="3" xfId="1" applyFont="1" applyBorder="1" applyAlignment="1">
      <alignment horizontal="right"/>
    </xf>
    <xf numFmtId="43" fontId="9" fillId="0" borderId="3" xfId="1" applyFont="1" applyBorder="1" applyAlignment="1"/>
    <xf numFmtId="164" fontId="7" fillId="0" borderId="0" xfId="0" applyNumberFormat="1" applyFont="1"/>
    <xf numFmtId="0" fontId="12" fillId="5" borderId="10" xfId="2" applyFont="1" applyFill="1"/>
    <xf numFmtId="0" fontId="3" fillId="5" borderId="3" xfId="0" applyFont="1" applyFill="1" applyBorder="1" applyAlignment="1">
      <alignment horizontal="left" vertical="center" wrapText="1"/>
    </xf>
    <xf numFmtId="43" fontId="6" fillId="5" borderId="3" xfId="1" applyFont="1" applyFill="1" applyBorder="1" applyAlignment="1">
      <alignment horizontal="right"/>
    </xf>
    <xf numFmtId="43" fontId="6" fillId="5" borderId="3" xfId="1" applyFont="1" applyFill="1" applyBorder="1" applyAlignment="1"/>
    <xf numFmtId="49" fontId="12" fillId="0" borderId="10" xfId="2" applyNumberFormat="1" applyFont="1" applyFill="1"/>
    <xf numFmtId="43" fontId="8" fillId="0" borderId="3" xfId="1" applyFont="1" applyFill="1" applyBorder="1" applyAlignment="1"/>
    <xf numFmtId="49" fontId="13" fillId="0" borderId="10" xfId="2" applyNumberFormat="1" applyFont="1" applyFill="1" applyAlignment="1">
      <alignment horizontal="center"/>
    </xf>
    <xf numFmtId="0" fontId="14" fillId="2" borderId="3" xfId="0" quotePrefix="1" applyFont="1" applyFill="1" applyBorder="1" applyAlignment="1">
      <alignment horizontal="left" vertical="center" wrapText="1"/>
    </xf>
    <xf numFmtId="0" fontId="12" fillId="0" borderId="10" xfId="2" applyFont="1" applyFill="1"/>
    <xf numFmtId="43" fontId="6" fillId="5" borderId="3" xfId="1" applyFont="1" applyFill="1" applyBorder="1" applyAlignment="1">
      <alignment wrapText="1"/>
    </xf>
    <xf numFmtId="43" fontId="8" fillId="0" borderId="3" xfId="1" applyFont="1" applyFill="1" applyBorder="1" applyAlignment="1">
      <alignment horizontal="right"/>
    </xf>
    <xf numFmtId="0" fontId="6" fillId="0" borderId="7" xfId="0" applyFont="1" applyBorder="1" applyAlignment="1">
      <alignment horizontal="center" vertical="center" wrapText="1"/>
    </xf>
    <xf numFmtId="3" fontId="8" fillId="2" borderId="7" xfId="0" applyNumberFormat="1" applyFont="1" applyFill="1" applyBorder="1" applyAlignment="1">
      <alignment horizontal="right"/>
    </xf>
    <xf numFmtId="0" fontId="10" fillId="2" borderId="4" xfId="0" applyFont="1" applyFill="1" applyBorder="1" applyAlignment="1">
      <alignment horizontal="left" vertical="center" wrapText="1"/>
    </xf>
    <xf numFmtId="3" fontId="8" fillId="2" borderId="7" xfId="0" applyNumberFormat="1" applyFont="1" applyFill="1" applyBorder="1" applyAlignment="1">
      <alignment horizontal="right" wrapText="1"/>
    </xf>
    <xf numFmtId="0" fontId="3" fillId="2" borderId="3" xfId="0" quotePrefix="1" applyFont="1" applyFill="1" applyBorder="1" applyAlignment="1">
      <alignment horizontal="left" vertical="center" wrapText="1"/>
    </xf>
    <xf numFmtId="0" fontId="14" fillId="2" borderId="3" xfId="0" quotePrefix="1" applyFont="1" applyFill="1" applyBorder="1" applyAlignment="1">
      <alignment horizontal="left" vertical="center"/>
    </xf>
    <xf numFmtId="0" fontId="7" fillId="0" borderId="8" xfId="0" applyFont="1" applyBorder="1"/>
    <xf numFmtId="0" fontId="7" fillId="2" borderId="9" xfId="0" applyFont="1" applyFill="1" applyBorder="1"/>
    <xf numFmtId="43" fontId="8" fillId="2" borderId="3" xfId="1" applyFont="1" applyFill="1" applyBorder="1" applyAlignment="1">
      <alignment horizontal="right" indent="1"/>
    </xf>
    <xf numFmtId="43" fontId="8" fillId="2" borderId="3" xfId="1" applyFont="1" applyFill="1" applyBorder="1" applyAlignment="1">
      <alignment horizontal="right" wrapText="1" indent="1"/>
    </xf>
    <xf numFmtId="43" fontId="7" fillId="0" borderId="3" xfId="1" applyFont="1" applyBorder="1" applyAlignment="1">
      <alignment horizontal="right" indent="1"/>
    </xf>
    <xf numFmtId="0" fontId="13" fillId="0" borderId="11" xfId="2" applyFont="1" applyFill="1" applyBorder="1" applyAlignment="1">
      <alignment horizontal="center"/>
    </xf>
    <xf numFmtId="0" fontId="10" fillId="2" borderId="12" xfId="0" applyFont="1" applyFill="1" applyBorder="1" applyAlignment="1">
      <alignment horizontal="left" vertical="center" wrapText="1" indent="2"/>
    </xf>
    <xf numFmtId="43" fontId="8" fillId="2" borderId="12" xfId="1" applyFont="1" applyFill="1" applyBorder="1" applyAlignment="1">
      <alignment horizontal="right"/>
    </xf>
    <xf numFmtId="43" fontId="8" fillId="2" borderId="12" xfId="1" applyFont="1" applyFill="1" applyBorder="1" applyAlignment="1">
      <alignment horizontal="right" wrapText="1"/>
    </xf>
    <xf numFmtId="0" fontId="7" fillId="0" borderId="3" xfId="0" applyFont="1" applyBorder="1" applyAlignment="1">
      <alignment horizontal="center"/>
    </xf>
    <xf numFmtId="4" fontId="7" fillId="0" borderId="3" xfId="0" applyNumberFormat="1" applyFont="1" applyBorder="1"/>
    <xf numFmtId="4" fontId="7" fillId="0" borderId="3" xfId="0" applyNumberFormat="1" applyFont="1" applyBorder="1" applyAlignment="1">
      <alignment horizontal="right" indent="1"/>
    </xf>
    <xf numFmtId="43" fontId="7" fillId="0" borderId="12" xfId="1" applyFont="1" applyBorder="1" applyAlignment="1"/>
    <xf numFmtId="0" fontId="11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3" fillId="3" borderId="1" xfId="0" quotePrefix="1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1" xfId="0" quotePrefix="1" applyFont="1" applyBorder="1" applyAlignment="1">
      <alignment horizontal="center" wrapText="1"/>
    </xf>
    <xf numFmtId="0" fontId="8" fillId="0" borderId="2" xfId="0" quotePrefix="1" applyFont="1" applyBorder="1" applyAlignment="1">
      <alignment horizontal="center" wrapText="1"/>
    </xf>
    <xf numFmtId="0" fontId="8" fillId="0" borderId="4" xfId="0" quotePrefix="1" applyFont="1" applyBorder="1" applyAlignment="1">
      <alignment horizontal="center" wrapText="1"/>
    </xf>
    <xf numFmtId="0" fontId="10" fillId="0" borderId="1" xfId="0" quotePrefix="1" applyFont="1" applyBorder="1" applyAlignment="1">
      <alignment horizontal="center" wrapText="1"/>
    </xf>
    <xf numFmtId="0" fontId="10" fillId="0" borderId="2" xfId="0" quotePrefix="1" applyFont="1" applyBorder="1" applyAlignment="1">
      <alignment horizontal="center" wrapText="1"/>
    </xf>
    <xf numFmtId="0" fontId="10" fillId="0" borderId="4" xfId="0" quotePrefix="1" applyFont="1" applyBorder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8" fillId="0" borderId="0" xfId="0" applyFont="1" applyAlignment="1">
      <alignment vertical="center" wrapText="1"/>
    </xf>
    <xf numFmtId="0" fontId="10" fillId="3" borderId="2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3" fillId="0" borderId="1" xfId="0" quotePrefix="1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15" fillId="0" borderId="0" xfId="0" applyFont="1"/>
    <xf numFmtId="0" fontId="5" fillId="11" borderId="0" xfId="0" applyFont="1" applyFill="1"/>
    <xf numFmtId="4" fontId="5" fillId="11" borderId="0" xfId="0" applyNumberFormat="1" applyFont="1" applyFill="1"/>
    <xf numFmtId="0" fontId="5" fillId="12" borderId="0" xfId="0" applyFont="1" applyFill="1"/>
    <xf numFmtId="4" fontId="5" fillId="12" borderId="0" xfId="0" applyNumberFormat="1" applyFont="1" applyFill="1"/>
    <xf numFmtId="0" fontId="6" fillId="13" borderId="0" xfId="0" applyFont="1" applyFill="1"/>
    <xf numFmtId="4" fontId="6" fillId="13" borderId="0" xfId="0" applyNumberFormat="1" applyFont="1" applyFill="1"/>
    <xf numFmtId="0" fontId="6" fillId="14" borderId="0" xfId="0" applyFont="1" applyFill="1"/>
    <xf numFmtId="4" fontId="6" fillId="14" borderId="0" xfId="0" applyNumberFormat="1" applyFont="1" applyFill="1"/>
    <xf numFmtId="0" fontId="5" fillId="7" borderId="0" xfId="0" applyFont="1" applyFill="1" applyAlignment="1">
      <alignment horizontal="left" wrapText="1"/>
    </xf>
    <xf numFmtId="0" fontId="6" fillId="8" borderId="0" xfId="0" applyFont="1" applyFill="1" applyAlignment="1">
      <alignment horizontal="left" wrapText="1"/>
    </xf>
    <xf numFmtId="0" fontId="6" fillId="9" borderId="0" xfId="0" applyFont="1" applyFill="1" applyAlignment="1">
      <alignment horizontal="left" wrapText="1"/>
    </xf>
    <xf numFmtId="0" fontId="6" fillId="8" borderId="0" xfId="0" applyFont="1" applyFill="1" applyAlignment="1">
      <alignment horizontal="left"/>
    </xf>
  </cellXfs>
  <cellStyles count="3">
    <cellStyle name="Izlaz" xfId="2" builtinId="21"/>
    <cellStyle name="Normalno" xfId="0" builtinId="0"/>
    <cellStyle name="Zarez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Sivi tonovi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47"/>
  <sheetViews>
    <sheetView zoomScaleNormal="100" workbookViewId="0">
      <selection activeCell="P28" sqref="P28"/>
    </sheetView>
  </sheetViews>
  <sheetFormatPr defaultRowHeight="12.75" x14ac:dyDescent="0.2"/>
  <cols>
    <col min="1" max="1" width="8.7109375" style="14" customWidth="1"/>
    <col min="2" max="4" width="9.140625" style="14"/>
    <col min="5" max="10" width="25.28515625" style="14" customWidth="1"/>
    <col min="11" max="16384" width="9.140625" style="14"/>
  </cols>
  <sheetData>
    <row r="2" spans="1:10" ht="17.25" customHeight="1" x14ac:dyDescent="0.2">
      <c r="A2" s="162" t="s">
        <v>163</v>
      </c>
      <c r="B2" s="162"/>
      <c r="C2" s="162"/>
      <c r="D2" s="162"/>
      <c r="E2" s="162"/>
      <c r="F2" s="162"/>
      <c r="G2" s="162"/>
      <c r="H2" s="162"/>
      <c r="I2" s="162"/>
      <c r="J2" s="162"/>
    </row>
    <row r="3" spans="1:10" ht="15.75" customHeight="1" x14ac:dyDescent="0.2">
      <c r="A3" s="146" t="s">
        <v>164</v>
      </c>
      <c r="B3" s="146"/>
      <c r="C3" s="146"/>
      <c r="D3" s="146"/>
      <c r="E3" s="146"/>
      <c r="F3" s="146"/>
      <c r="G3" s="146"/>
      <c r="H3" s="146"/>
      <c r="I3" s="146"/>
      <c r="J3" s="146"/>
    </row>
    <row r="4" spans="1:10" ht="15.75" customHeight="1" x14ac:dyDescent="0.2">
      <c r="A4" s="146" t="s">
        <v>165</v>
      </c>
      <c r="B4" s="146"/>
      <c r="C4" s="146"/>
      <c r="D4" s="146"/>
      <c r="E4" s="146"/>
      <c r="F4" s="146"/>
      <c r="G4" s="146"/>
      <c r="H4" s="146"/>
      <c r="I4" s="146"/>
      <c r="J4" s="146"/>
    </row>
    <row r="5" spans="1:10" x14ac:dyDescent="0.2">
      <c r="A5" s="15"/>
      <c r="B5" s="15"/>
      <c r="C5" s="15"/>
      <c r="D5" s="15"/>
      <c r="E5" s="15"/>
      <c r="F5" s="15"/>
      <c r="G5" s="15"/>
      <c r="H5" s="15"/>
      <c r="I5" s="15"/>
      <c r="J5" s="15"/>
    </row>
    <row r="6" spans="1:10" x14ac:dyDescent="0.2">
      <c r="A6" s="146" t="s">
        <v>10</v>
      </c>
      <c r="B6" s="146"/>
      <c r="C6" s="146"/>
      <c r="D6" s="146"/>
      <c r="E6" s="146"/>
      <c r="F6" s="146"/>
      <c r="G6" s="146"/>
      <c r="H6" s="146"/>
      <c r="I6" s="165"/>
      <c r="J6" s="165"/>
    </row>
    <row r="7" spans="1:10" x14ac:dyDescent="0.2">
      <c r="A7" s="15"/>
      <c r="B7" s="15"/>
      <c r="C7" s="15"/>
      <c r="D7" s="15"/>
      <c r="E7" s="15"/>
      <c r="F7" s="15"/>
      <c r="G7" s="15"/>
      <c r="H7" s="15"/>
      <c r="I7" s="16"/>
      <c r="J7" s="16"/>
    </row>
    <row r="8" spans="1:10" x14ac:dyDescent="0.2">
      <c r="A8" s="146" t="s">
        <v>14</v>
      </c>
      <c r="B8" s="143"/>
      <c r="C8" s="143"/>
      <c r="D8" s="143"/>
      <c r="E8" s="143"/>
      <c r="F8" s="143"/>
      <c r="G8" s="143"/>
      <c r="H8" s="143"/>
      <c r="I8" s="143"/>
      <c r="J8" s="143"/>
    </row>
    <row r="9" spans="1:10" x14ac:dyDescent="0.2">
      <c r="A9" s="18"/>
      <c r="B9" s="19"/>
      <c r="C9" s="19"/>
      <c r="D9" s="19"/>
      <c r="E9" s="20"/>
      <c r="F9" s="21"/>
      <c r="G9" s="21"/>
      <c r="H9" s="21"/>
      <c r="I9" s="21"/>
      <c r="J9" s="22" t="s">
        <v>20</v>
      </c>
    </row>
    <row r="10" spans="1:10" x14ac:dyDescent="0.2">
      <c r="A10" s="23"/>
      <c r="B10" s="24"/>
      <c r="C10" s="24"/>
      <c r="D10" s="25"/>
      <c r="E10" s="26"/>
      <c r="F10" s="27" t="s">
        <v>158</v>
      </c>
      <c r="G10" s="27" t="s">
        <v>159</v>
      </c>
      <c r="H10" s="27" t="s">
        <v>160</v>
      </c>
      <c r="I10" s="27" t="s">
        <v>161</v>
      </c>
      <c r="J10" s="27" t="s">
        <v>162</v>
      </c>
    </row>
    <row r="11" spans="1:10" x14ac:dyDescent="0.2">
      <c r="A11" s="156">
        <v>1</v>
      </c>
      <c r="B11" s="157"/>
      <c r="C11" s="157"/>
      <c r="D11" s="157"/>
      <c r="E11" s="158"/>
      <c r="F11" s="28">
        <v>2</v>
      </c>
      <c r="G11" s="28">
        <v>3</v>
      </c>
      <c r="H11" s="28">
        <v>4</v>
      </c>
      <c r="I11" s="28">
        <v>5</v>
      </c>
      <c r="J11" s="28">
        <v>6</v>
      </c>
    </row>
    <row r="12" spans="1:10" x14ac:dyDescent="0.2">
      <c r="A12" s="150" t="s">
        <v>0</v>
      </c>
      <c r="B12" s="145"/>
      <c r="C12" s="145"/>
      <c r="D12" s="145"/>
      <c r="E12" s="166"/>
      <c r="F12" s="30">
        <v>791647.67</v>
      </c>
      <c r="G12" s="30">
        <f t="shared" ref="G12:J12" si="0">G13+G14</f>
        <v>1078880</v>
      </c>
      <c r="H12" s="30">
        <f t="shared" si="0"/>
        <v>1133277</v>
      </c>
      <c r="I12" s="30">
        <f t="shared" si="0"/>
        <v>1150677</v>
      </c>
      <c r="J12" s="30">
        <f t="shared" si="0"/>
        <v>1195677</v>
      </c>
    </row>
    <row r="13" spans="1:10" x14ac:dyDescent="0.2">
      <c r="A13" s="167" t="s">
        <v>21</v>
      </c>
      <c r="B13" s="168"/>
      <c r="C13" s="168"/>
      <c r="D13" s="168"/>
      <c r="E13" s="164"/>
      <c r="F13" s="31">
        <v>791647.67</v>
      </c>
      <c r="G13" s="32">
        <v>1078880</v>
      </c>
      <c r="H13" s="31">
        <v>1133277</v>
      </c>
      <c r="I13" s="31">
        <v>1150677</v>
      </c>
      <c r="J13" s="31">
        <v>1195677</v>
      </c>
    </row>
    <row r="14" spans="1:10" x14ac:dyDescent="0.2">
      <c r="A14" s="163" t="s">
        <v>22</v>
      </c>
      <c r="B14" s="164"/>
      <c r="C14" s="164"/>
      <c r="D14" s="164"/>
      <c r="E14" s="164"/>
      <c r="F14" s="31">
        <v>0</v>
      </c>
      <c r="G14" s="31">
        <v>0</v>
      </c>
      <c r="H14" s="31">
        <v>0</v>
      </c>
      <c r="I14" s="31">
        <v>0</v>
      </c>
      <c r="J14" s="31">
        <v>0</v>
      </c>
    </row>
    <row r="15" spans="1:10" x14ac:dyDescent="0.2">
      <c r="A15" s="33" t="s">
        <v>1</v>
      </c>
      <c r="B15" s="29"/>
      <c r="C15" s="29"/>
      <c r="D15" s="29"/>
      <c r="E15" s="29"/>
      <c r="F15" s="30">
        <f>F16+F17</f>
        <v>702538.59000000008</v>
      </c>
      <c r="G15" s="30">
        <f t="shared" ref="G15:J15" si="1">G16+G17</f>
        <v>1078880</v>
      </c>
      <c r="H15" s="30">
        <f t="shared" si="1"/>
        <v>1133277</v>
      </c>
      <c r="I15" s="30">
        <f t="shared" si="1"/>
        <v>1150677</v>
      </c>
      <c r="J15" s="30">
        <f t="shared" si="1"/>
        <v>1195677</v>
      </c>
    </row>
    <row r="16" spans="1:10" x14ac:dyDescent="0.2">
      <c r="A16" s="169" t="s">
        <v>23</v>
      </c>
      <c r="B16" s="168"/>
      <c r="C16" s="168"/>
      <c r="D16" s="168"/>
      <c r="E16" s="168"/>
      <c r="F16" s="31">
        <v>421463.57</v>
      </c>
      <c r="G16" s="31">
        <v>575580</v>
      </c>
      <c r="H16" s="31">
        <v>578097</v>
      </c>
      <c r="I16" s="31">
        <v>578217</v>
      </c>
      <c r="J16" s="34">
        <v>605717</v>
      </c>
    </row>
    <row r="17" spans="1:10" x14ac:dyDescent="0.2">
      <c r="A17" s="163" t="s">
        <v>24</v>
      </c>
      <c r="B17" s="164"/>
      <c r="C17" s="164"/>
      <c r="D17" s="164"/>
      <c r="E17" s="164"/>
      <c r="F17" s="31">
        <v>281075.02</v>
      </c>
      <c r="G17" s="31">
        <v>503300</v>
      </c>
      <c r="H17" s="31">
        <v>555180</v>
      </c>
      <c r="I17" s="31">
        <v>572460</v>
      </c>
      <c r="J17" s="34">
        <v>589960</v>
      </c>
    </row>
    <row r="18" spans="1:10" x14ac:dyDescent="0.2">
      <c r="A18" s="144" t="s">
        <v>28</v>
      </c>
      <c r="B18" s="145"/>
      <c r="C18" s="145"/>
      <c r="D18" s="145"/>
      <c r="E18" s="145"/>
      <c r="F18" s="30">
        <f>F12-F15</f>
        <v>89109.079999999958</v>
      </c>
      <c r="G18" s="30">
        <v>0</v>
      </c>
      <c r="H18" s="30">
        <f t="shared" ref="H18:J18" si="2">H12-H15</f>
        <v>0</v>
      </c>
      <c r="I18" s="30">
        <f t="shared" si="2"/>
        <v>0</v>
      </c>
      <c r="J18" s="30">
        <f t="shared" si="2"/>
        <v>0</v>
      </c>
    </row>
    <row r="19" spans="1:10" x14ac:dyDescent="0.2">
      <c r="A19" s="15"/>
      <c r="B19" s="35"/>
      <c r="C19" s="35"/>
      <c r="D19" s="35"/>
      <c r="E19" s="35"/>
      <c r="F19" s="35"/>
      <c r="G19" s="35"/>
      <c r="H19" s="36"/>
      <c r="I19" s="36"/>
      <c r="J19" s="36"/>
    </row>
    <row r="20" spans="1:10" x14ac:dyDescent="0.2">
      <c r="A20" s="146" t="s">
        <v>15</v>
      </c>
      <c r="B20" s="143"/>
      <c r="C20" s="143"/>
      <c r="D20" s="143"/>
      <c r="E20" s="143"/>
      <c r="F20" s="143"/>
      <c r="G20" s="143"/>
      <c r="H20" s="143"/>
      <c r="I20" s="143"/>
      <c r="J20" s="143"/>
    </row>
    <row r="21" spans="1:10" x14ac:dyDescent="0.2">
      <c r="A21" s="15"/>
      <c r="B21" s="35"/>
      <c r="C21" s="35"/>
      <c r="D21" s="35"/>
      <c r="E21" s="35"/>
      <c r="F21" s="35"/>
      <c r="G21" s="35"/>
      <c r="H21" s="36"/>
      <c r="I21" s="36"/>
      <c r="J21" s="36"/>
    </row>
    <row r="22" spans="1:10" x14ac:dyDescent="0.2">
      <c r="A22" s="23"/>
      <c r="B22" s="24"/>
      <c r="C22" s="24"/>
      <c r="D22" s="25"/>
      <c r="E22" s="26"/>
      <c r="F22" s="27" t="s">
        <v>158</v>
      </c>
      <c r="G22" s="27" t="s">
        <v>159</v>
      </c>
      <c r="H22" s="27" t="s">
        <v>160</v>
      </c>
      <c r="I22" s="27" t="s">
        <v>161</v>
      </c>
      <c r="J22" s="27" t="s">
        <v>162</v>
      </c>
    </row>
    <row r="23" spans="1:10" x14ac:dyDescent="0.2">
      <c r="A23" s="156">
        <v>1</v>
      </c>
      <c r="B23" s="157"/>
      <c r="C23" s="157"/>
      <c r="D23" s="157"/>
      <c r="E23" s="158"/>
      <c r="F23" s="28">
        <v>2</v>
      </c>
      <c r="G23" s="28">
        <v>3</v>
      </c>
      <c r="H23" s="28">
        <v>4</v>
      </c>
      <c r="I23" s="28">
        <v>5</v>
      </c>
      <c r="J23" s="28">
        <v>6</v>
      </c>
    </row>
    <row r="24" spans="1:10" x14ac:dyDescent="0.2">
      <c r="A24" s="163" t="s">
        <v>25</v>
      </c>
      <c r="B24" s="164"/>
      <c r="C24" s="164"/>
      <c r="D24" s="164"/>
      <c r="E24" s="164"/>
      <c r="F24" s="37">
        <v>0</v>
      </c>
      <c r="G24" s="37">
        <v>0</v>
      </c>
      <c r="H24" s="37">
        <v>0</v>
      </c>
      <c r="I24" s="37">
        <v>0</v>
      </c>
      <c r="J24" s="38">
        <v>0</v>
      </c>
    </row>
    <row r="25" spans="1:10" x14ac:dyDescent="0.2">
      <c r="A25" s="163" t="s">
        <v>26</v>
      </c>
      <c r="B25" s="164"/>
      <c r="C25" s="164"/>
      <c r="D25" s="164"/>
      <c r="E25" s="164"/>
      <c r="F25" s="37">
        <v>0</v>
      </c>
      <c r="G25" s="37">
        <v>0</v>
      </c>
      <c r="H25" s="37">
        <v>0</v>
      </c>
      <c r="I25" s="37">
        <v>0</v>
      </c>
      <c r="J25" s="38">
        <v>0</v>
      </c>
    </row>
    <row r="26" spans="1:10" x14ac:dyDescent="0.2">
      <c r="A26" s="144" t="s">
        <v>2</v>
      </c>
      <c r="B26" s="145"/>
      <c r="C26" s="145"/>
      <c r="D26" s="145"/>
      <c r="E26" s="145"/>
      <c r="F26" s="39">
        <f>F24-F25</f>
        <v>0</v>
      </c>
      <c r="G26" s="39">
        <f t="shared" ref="G26:J26" si="3">G24-G25</f>
        <v>0</v>
      </c>
      <c r="H26" s="39">
        <f t="shared" si="3"/>
        <v>0</v>
      </c>
      <c r="I26" s="39">
        <f t="shared" si="3"/>
        <v>0</v>
      </c>
      <c r="J26" s="39">
        <f t="shared" si="3"/>
        <v>0</v>
      </c>
    </row>
    <row r="27" spans="1:10" x14ac:dyDescent="0.2">
      <c r="A27" s="144" t="s">
        <v>29</v>
      </c>
      <c r="B27" s="145"/>
      <c r="C27" s="145"/>
      <c r="D27" s="145"/>
      <c r="E27" s="145"/>
      <c r="F27" s="39">
        <f>F18+F26</f>
        <v>89109.079999999958</v>
      </c>
      <c r="G27" s="39">
        <f t="shared" ref="G27:J27" si="4">G18+G26</f>
        <v>0</v>
      </c>
      <c r="H27" s="39">
        <f t="shared" si="4"/>
        <v>0</v>
      </c>
      <c r="I27" s="39">
        <f t="shared" si="4"/>
        <v>0</v>
      </c>
      <c r="J27" s="39">
        <f t="shared" si="4"/>
        <v>0</v>
      </c>
    </row>
    <row r="28" spans="1:10" x14ac:dyDescent="0.2">
      <c r="A28" s="40"/>
      <c r="B28" s="35"/>
      <c r="C28" s="35"/>
      <c r="D28" s="35"/>
      <c r="E28" s="35"/>
      <c r="F28" s="35"/>
      <c r="G28" s="35"/>
      <c r="H28" s="36"/>
      <c r="I28" s="36"/>
      <c r="J28" s="36"/>
    </row>
    <row r="29" spans="1:10" x14ac:dyDescent="0.2">
      <c r="A29" s="146" t="s">
        <v>30</v>
      </c>
      <c r="B29" s="143"/>
      <c r="C29" s="143"/>
      <c r="D29" s="143"/>
      <c r="E29" s="143"/>
      <c r="F29" s="143"/>
      <c r="G29" s="143"/>
      <c r="H29" s="143"/>
      <c r="I29" s="143"/>
      <c r="J29" s="143"/>
    </row>
    <row r="30" spans="1:10" x14ac:dyDescent="0.2">
      <c r="A30" s="15"/>
      <c r="B30" s="17"/>
      <c r="C30" s="17"/>
      <c r="D30" s="17"/>
      <c r="E30" s="17"/>
      <c r="F30" s="17"/>
      <c r="G30" s="17"/>
      <c r="H30" s="17"/>
      <c r="I30" s="17"/>
      <c r="J30" s="17"/>
    </row>
    <row r="31" spans="1:10" x14ac:dyDescent="0.2">
      <c r="A31" s="23"/>
      <c r="B31" s="24"/>
      <c r="C31" s="24"/>
      <c r="D31" s="25"/>
      <c r="E31" s="26"/>
      <c r="F31" s="27" t="s">
        <v>158</v>
      </c>
      <c r="G31" s="27" t="s">
        <v>159</v>
      </c>
      <c r="H31" s="27" t="s">
        <v>160</v>
      </c>
      <c r="I31" s="27" t="s">
        <v>161</v>
      </c>
      <c r="J31" s="27" t="s">
        <v>162</v>
      </c>
    </row>
    <row r="32" spans="1:10" x14ac:dyDescent="0.2">
      <c r="A32" s="156">
        <v>1</v>
      </c>
      <c r="B32" s="157"/>
      <c r="C32" s="157"/>
      <c r="D32" s="157"/>
      <c r="E32" s="158"/>
      <c r="F32" s="41">
        <v>2</v>
      </c>
      <c r="G32" s="41">
        <v>3</v>
      </c>
      <c r="H32" s="41">
        <v>4</v>
      </c>
      <c r="I32" s="41">
        <v>5</v>
      </c>
      <c r="J32" s="28">
        <v>6</v>
      </c>
    </row>
    <row r="33" spans="1:10" ht="15" customHeight="1" x14ac:dyDescent="0.2">
      <c r="A33" s="147" t="s">
        <v>31</v>
      </c>
      <c r="B33" s="148"/>
      <c r="C33" s="148"/>
      <c r="D33" s="148"/>
      <c r="E33" s="149"/>
      <c r="F33" s="42">
        <v>0</v>
      </c>
      <c r="G33" s="42">
        <v>0</v>
      </c>
      <c r="H33" s="42">
        <v>0</v>
      </c>
      <c r="I33" s="42">
        <v>0</v>
      </c>
      <c r="J33" s="43">
        <v>0</v>
      </c>
    </row>
    <row r="34" spans="1:10" ht="15" customHeight="1" x14ac:dyDescent="0.2">
      <c r="A34" s="144" t="s">
        <v>32</v>
      </c>
      <c r="B34" s="145"/>
      <c r="C34" s="145"/>
      <c r="D34" s="145"/>
      <c r="E34" s="145"/>
      <c r="F34" s="44">
        <f>F27+F33</f>
        <v>89109.079999999958</v>
      </c>
      <c r="G34" s="44">
        <f t="shared" ref="G34:J34" si="5">G27+G33</f>
        <v>0</v>
      </c>
      <c r="H34" s="44">
        <f t="shared" si="5"/>
        <v>0</v>
      </c>
      <c r="I34" s="44">
        <f t="shared" si="5"/>
        <v>0</v>
      </c>
      <c r="J34" s="45">
        <f t="shared" si="5"/>
        <v>0</v>
      </c>
    </row>
    <row r="35" spans="1:10" ht="45" customHeight="1" x14ac:dyDescent="0.2">
      <c r="A35" s="150" t="s">
        <v>33</v>
      </c>
      <c r="B35" s="151"/>
      <c r="C35" s="151"/>
      <c r="D35" s="151"/>
      <c r="E35" s="152"/>
      <c r="F35" s="44">
        <f>F18+F26+F33-F34</f>
        <v>0</v>
      </c>
      <c r="G35" s="44">
        <f t="shared" ref="G35:J35" si="6">G18+G26+G33-G34</f>
        <v>0</v>
      </c>
      <c r="H35" s="44">
        <f t="shared" si="6"/>
        <v>0</v>
      </c>
      <c r="I35" s="44">
        <f t="shared" si="6"/>
        <v>0</v>
      </c>
      <c r="J35" s="45">
        <f t="shared" si="6"/>
        <v>0</v>
      </c>
    </row>
    <row r="36" spans="1:10" x14ac:dyDescent="0.2">
      <c r="A36" s="46"/>
      <c r="B36" s="47"/>
      <c r="C36" s="47"/>
      <c r="D36" s="47"/>
      <c r="E36" s="47"/>
      <c r="F36" s="47"/>
      <c r="G36" s="47"/>
      <c r="H36" s="47"/>
      <c r="I36" s="47"/>
      <c r="J36" s="47"/>
    </row>
    <row r="37" spans="1:10" x14ac:dyDescent="0.2">
      <c r="A37" s="153" t="s">
        <v>27</v>
      </c>
      <c r="B37" s="153"/>
      <c r="C37" s="153"/>
      <c r="D37" s="153"/>
      <c r="E37" s="153"/>
      <c r="F37" s="153"/>
      <c r="G37" s="153"/>
      <c r="H37" s="153"/>
      <c r="I37" s="153"/>
      <c r="J37" s="153"/>
    </row>
    <row r="38" spans="1:10" x14ac:dyDescent="0.2">
      <c r="A38" s="48"/>
      <c r="B38" s="49"/>
      <c r="C38" s="49"/>
      <c r="D38" s="49"/>
      <c r="E38" s="49"/>
      <c r="F38" s="49"/>
      <c r="G38" s="49"/>
      <c r="H38" s="50"/>
      <c r="I38" s="50"/>
      <c r="J38" s="50"/>
    </row>
    <row r="39" spans="1:10" x14ac:dyDescent="0.2">
      <c r="A39" s="51"/>
      <c r="B39" s="52"/>
      <c r="C39" s="52"/>
      <c r="D39" s="53"/>
      <c r="E39" s="54"/>
      <c r="F39" s="27" t="s">
        <v>158</v>
      </c>
      <c r="G39" s="27" t="s">
        <v>159</v>
      </c>
      <c r="H39" s="27" t="s">
        <v>160</v>
      </c>
      <c r="I39" s="27" t="s">
        <v>161</v>
      </c>
      <c r="J39" s="27" t="s">
        <v>162</v>
      </c>
    </row>
    <row r="40" spans="1:10" x14ac:dyDescent="0.2">
      <c r="A40" s="159">
        <v>1</v>
      </c>
      <c r="B40" s="160"/>
      <c r="C40" s="160"/>
      <c r="D40" s="160"/>
      <c r="E40" s="161"/>
      <c r="F40" s="41">
        <v>2</v>
      </c>
      <c r="G40" s="41">
        <v>3</v>
      </c>
      <c r="H40" s="41">
        <v>4</v>
      </c>
      <c r="I40" s="41">
        <v>5</v>
      </c>
      <c r="J40" s="28">
        <v>6</v>
      </c>
    </row>
    <row r="41" spans="1:10" x14ac:dyDescent="0.2">
      <c r="A41" s="147" t="s">
        <v>31</v>
      </c>
      <c r="B41" s="148"/>
      <c r="C41" s="148"/>
      <c r="D41" s="148"/>
      <c r="E41" s="149"/>
      <c r="F41" s="42">
        <v>0</v>
      </c>
      <c r="G41" s="42">
        <f>F44</f>
        <v>0</v>
      </c>
      <c r="H41" s="42">
        <f>G44</f>
        <v>0</v>
      </c>
      <c r="I41" s="42">
        <f>H44</f>
        <v>0</v>
      </c>
      <c r="J41" s="43">
        <f>I44</f>
        <v>0</v>
      </c>
    </row>
    <row r="42" spans="1:10" ht="28.5" customHeight="1" x14ac:dyDescent="0.2">
      <c r="A42" s="147" t="s">
        <v>34</v>
      </c>
      <c r="B42" s="148"/>
      <c r="C42" s="148"/>
      <c r="D42" s="148"/>
      <c r="E42" s="149"/>
      <c r="F42" s="42">
        <v>0</v>
      </c>
      <c r="G42" s="42">
        <v>0</v>
      </c>
      <c r="H42" s="42">
        <v>0</v>
      </c>
      <c r="I42" s="42">
        <v>0</v>
      </c>
      <c r="J42" s="43">
        <v>0</v>
      </c>
    </row>
    <row r="43" spans="1:10" x14ac:dyDescent="0.2">
      <c r="A43" s="147" t="s">
        <v>35</v>
      </c>
      <c r="B43" s="154"/>
      <c r="C43" s="154"/>
      <c r="D43" s="154"/>
      <c r="E43" s="155"/>
      <c r="F43" s="42">
        <v>0</v>
      </c>
      <c r="G43" s="42">
        <v>0</v>
      </c>
      <c r="H43" s="42">
        <v>0</v>
      </c>
      <c r="I43" s="42">
        <v>0</v>
      </c>
      <c r="J43" s="43">
        <v>0</v>
      </c>
    </row>
    <row r="44" spans="1:10" ht="15" customHeight="1" x14ac:dyDescent="0.2">
      <c r="A44" s="144" t="s">
        <v>32</v>
      </c>
      <c r="B44" s="145"/>
      <c r="C44" s="145"/>
      <c r="D44" s="145"/>
      <c r="E44" s="145"/>
      <c r="F44" s="55">
        <v>0</v>
      </c>
      <c r="G44" s="55">
        <v>0</v>
      </c>
      <c r="H44" s="55">
        <v>0</v>
      </c>
      <c r="I44" s="55">
        <v>0</v>
      </c>
      <c r="J44" s="56">
        <v>0</v>
      </c>
    </row>
    <row r="45" spans="1:10" ht="17.25" customHeight="1" x14ac:dyDescent="0.2"/>
    <row r="46" spans="1:10" ht="13.5" x14ac:dyDescent="0.25">
      <c r="A46" s="142"/>
      <c r="B46" s="143"/>
      <c r="C46" s="143"/>
      <c r="D46" s="143"/>
      <c r="E46" s="143"/>
      <c r="F46" s="143"/>
      <c r="G46" s="143"/>
      <c r="H46" s="143"/>
      <c r="I46" s="143"/>
      <c r="J46" s="143"/>
    </row>
    <row r="47" spans="1:10" ht="9" customHeight="1" x14ac:dyDescent="0.2"/>
  </sheetData>
  <mergeCells count="30">
    <mergeCell ref="A2:J2"/>
    <mergeCell ref="A3:J3"/>
    <mergeCell ref="A4:J4"/>
    <mergeCell ref="A25:E25"/>
    <mergeCell ref="A6:J6"/>
    <mergeCell ref="A8:J8"/>
    <mergeCell ref="A12:E12"/>
    <mergeCell ref="A13:E13"/>
    <mergeCell ref="A14:E14"/>
    <mergeCell ref="A16:E16"/>
    <mergeCell ref="A17:E17"/>
    <mergeCell ref="A18:E18"/>
    <mergeCell ref="A20:J20"/>
    <mergeCell ref="A24:E24"/>
    <mergeCell ref="A11:E11"/>
    <mergeCell ref="A23:E23"/>
    <mergeCell ref="A46:J46"/>
    <mergeCell ref="A26:E26"/>
    <mergeCell ref="A27:E27"/>
    <mergeCell ref="A29:J29"/>
    <mergeCell ref="A33:E33"/>
    <mergeCell ref="A34:E34"/>
    <mergeCell ref="A35:E35"/>
    <mergeCell ref="A37:J37"/>
    <mergeCell ref="A41:E41"/>
    <mergeCell ref="A42:E42"/>
    <mergeCell ref="A43:E43"/>
    <mergeCell ref="A44:E44"/>
    <mergeCell ref="A32:E32"/>
    <mergeCell ref="A40:E40"/>
  </mergeCells>
  <pageMargins left="0.7" right="0.7" top="0.75" bottom="0.75" header="0.3" footer="0.3"/>
  <pageSetup paperSize="9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G27"/>
  <sheetViews>
    <sheetView zoomScaleNormal="100" workbookViewId="0">
      <selection activeCell="M16" sqref="M16"/>
    </sheetView>
  </sheetViews>
  <sheetFormatPr defaultRowHeight="12.75" x14ac:dyDescent="0.2"/>
  <cols>
    <col min="1" max="1" width="7.42578125" style="14" customWidth="1"/>
    <col min="2" max="7" width="25.28515625" style="14" customWidth="1"/>
    <col min="8" max="16384" width="9.140625" style="14"/>
  </cols>
  <sheetData>
    <row r="2" spans="1:7" ht="18" customHeight="1" x14ac:dyDescent="0.2">
      <c r="A2" s="146" t="s">
        <v>3</v>
      </c>
      <c r="B2" s="146"/>
      <c r="C2" s="146"/>
      <c r="D2" s="146"/>
      <c r="E2" s="146"/>
      <c r="F2" s="146"/>
      <c r="G2" s="146"/>
    </row>
    <row r="3" spans="1:7" x14ac:dyDescent="0.2">
      <c r="A3" s="15"/>
      <c r="B3" s="15"/>
      <c r="C3" s="15"/>
      <c r="D3" s="15"/>
      <c r="E3" s="15"/>
      <c r="F3" s="16"/>
      <c r="G3" s="16"/>
    </row>
    <row r="4" spans="1:7" ht="15.75" customHeight="1" x14ac:dyDescent="0.2">
      <c r="A4" s="146" t="s">
        <v>151</v>
      </c>
      <c r="B4" s="146"/>
      <c r="C4" s="146"/>
      <c r="D4" s="146"/>
      <c r="E4" s="146"/>
      <c r="F4" s="146"/>
      <c r="G4" s="146"/>
    </row>
    <row r="5" spans="1:7" x14ac:dyDescent="0.2">
      <c r="A5" s="15"/>
      <c r="B5" s="15"/>
      <c r="C5" s="15"/>
      <c r="D5" s="15"/>
      <c r="E5" s="15"/>
      <c r="F5" s="16"/>
      <c r="G5" s="16"/>
    </row>
    <row r="6" spans="1:7" ht="25.5" x14ac:dyDescent="0.2">
      <c r="A6" s="57" t="s">
        <v>166</v>
      </c>
      <c r="B6" s="58" t="s">
        <v>167</v>
      </c>
      <c r="C6" s="58" t="s">
        <v>158</v>
      </c>
      <c r="D6" s="57" t="s">
        <v>159</v>
      </c>
      <c r="E6" s="57" t="s">
        <v>160</v>
      </c>
      <c r="F6" s="57" t="s">
        <v>161</v>
      </c>
      <c r="G6" s="57" t="s">
        <v>162</v>
      </c>
    </row>
    <row r="7" spans="1:7" x14ac:dyDescent="0.2">
      <c r="A7" s="59">
        <v>1</v>
      </c>
      <c r="B7" s="60">
        <v>2</v>
      </c>
      <c r="C7" s="60">
        <v>3</v>
      </c>
      <c r="D7" s="59">
        <v>4</v>
      </c>
      <c r="E7" s="59">
        <v>5</v>
      </c>
      <c r="F7" s="59">
        <v>6</v>
      </c>
      <c r="G7" s="59">
        <v>7</v>
      </c>
    </row>
    <row r="8" spans="1:7" x14ac:dyDescent="0.2">
      <c r="A8" s="61"/>
      <c r="B8" s="62" t="s">
        <v>0</v>
      </c>
      <c r="C8" s="63">
        <f>C9</f>
        <v>791647.66999999993</v>
      </c>
      <c r="D8" s="64">
        <f>D9</f>
        <v>1078880</v>
      </c>
      <c r="E8" s="64">
        <f>E9</f>
        <v>1133277</v>
      </c>
      <c r="F8" s="64">
        <f t="shared" ref="F8:G8" si="0">F9</f>
        <v>1150677</v>
      </c>
      <c r="G8" s="64">
        <f t="shared" si="0"/>
        <v>1195677</v>
      </c>
    </row>
    <row r="9" spans="1:7" ht="15.75" customHeight="1" x14ac:dyDescent="0.2">
      <c r="A9" s="65">
        <v>6</v>
      </c>
      <c r="B9" s="65" t="s">
        <v>4</v>
      </c>
      <c r="C9" s="66">
        <f>SUM(C10:C14)</f>
        <v>791647.66999999993</v>
      </c>
      <c r="D9" s="67">
        <f>SUM(D10:D14)</f>
        <v>1078880</v>
      </c>
      <c r="E9" s="67">
        <f>SUM(E10:E14)</f>
        <v>1133277</v>
      </c>
      <c r="F9" s="67">
        <f>SUM(F10:F14)</f>
        <v>1150677</v>
      </c>
      <c r="G9" s="67">
        <f>SUM(G10:G14)</f>
        <v>1195677</v>
      </c>
    </row>
    <row r="10" spans="1:7" ht="38.25" x14ac:dyDescent="0.2">
      <c r="A10" s="68">
        <v>63</v>
      </c>
      <c r="B10" s="69" t="s">
        <v>16</v>
      </c>
      <c r="C10" s="66">
        <v>296044.03999999998</v>
      </c>
      <c r="D10" s="67">
        <v>534560</v>
      </c>
      <c r="E10" s="67">
        <v>529897</v>
      </c>
      <c r="F10" s="67">
        <v>524297</v>
      </c>
      <c r="G10" s="67">
        <v>519297</v>
      </c>
    </row>
    <row r="11" spans="1:7" x14ac:dyDescent="0.2">
      <c r="A11" s="68">
        <v>64</v>
      </c>
      <c r="B11" s="69" t="s">
        <v>36</v>
      </c>
      <c r="C11" s="70">
        <v>0</v>
      </c>
      <c r="D11" s="67">
        <v>10</v>
      </c>
      <c r="E11" s="67">
        <v>10</v>
      </c>
      <c r="F11" s="67">
        <v>10</v>
      </c>
      <c r="G11" s="67">
        <v>10</v>
      </c>
    </row>
    <row r="12" spans="1:7" ht="51" x14ac:dyDescent="0.2">
      <c r="A12" s="68">
        <v>65</v>
      </c>
      <c r="B12" s="69" t="s">
        <v>37</v>
      </c>
      <c r="C12" s="66">
        <v>5705</v>
      </c>
      <c r="D12" s="67">
        <v>4500</v>
      </c>
      <c r="E12" s="67">
        <v>4500</v>
      </c>
      <c r="F12" s="67">
        <v>4500</v>
      </c>
      <c r="G12" s="67">
        <v>4500</v>
      </c>
    </row>
    <row r="13" spans="1:7" ht="38.25" x14ac:dyDescent="0.2">
      <c r="A13" s="68">
        <v>66</v>
      </c>
      <c r="B13" s="69" t="s">
        <v>38</v>
      </c>
      <c r="C13" s="66">
        <v>18691.28</v>
      </c>
      <c r="D13" s="67">
        <v>39810</v>
      </c>
      <c r="E13" s="67">
        <v>21870</v>
      </c>
      <c r="F13" s="67">
        <v>21870</v>
      </c>
      <c r="G13" s="67">
        <v>21870</v>
      </c>
    </row>
    <row r="14" spans="1:7" ht="38.25" x14ac:dyDescent="0.2">
      <c r="A14" s="71">
        <v>67</v>
      </c>
      <c r="B14" s="69" t="s">
        <v>17</v>
      </c>
      <c r="C14" s="66">
        <v>471207.35</v>
      </c>
      <c r="D14" s="67">
        <v>500000</v>
      </c>
      <c r="E14" s="67">
        <v>577000</v>
      </c>
      <c r="F14" s="67">
        <v>600000</v>
      </c>
      <c r="G14" s="67">
        <v>650000</v>
      </c>
    </row>
    <row r="16" spans="1:7" x14ac:dyDescent="0.2">
      <c r="A16" s="15"/>
      <c r="B16" s="15"/>
      <c r="C16" s="15"/>
      <c r="D16" s="15"/>
      <c r="E16" s="15"/>
      <c r="F16" s="16"/>
      <c r="G16" s="16"/>
    </row>
    <row r="17" spans="1:7" ht="25.5" x14ac:dyDescent="0.2">
      <c r="A17" s="57" t="s">
        <v>166</v>
      </c>
      <c r="B17" s="58" t="s">
        <v>167</v>
      </c>
      <c r="C17" s="58" t="s">
        <v>158</v>
      </c>
      <c r="D17" s="57" t="s">
        <v>159</v>
      </c>
      <c r="E17" s="57" t="s">
        <v>160</v>
      </c>
      <c r="F17" s="57" t="s">
        <v>161</v>
      </c>
      <c r="G17" s="57" t="s">
        <v>162</v>
      </c>
    </row>
    <row r="18" spans="1:7" x14ac:dyDescent="0.2">
      <c r="A18" s="59">
        <v>1</v>
      </c>
      <c r="B18" s="60">
        <v>2</v>
      </c>
      <c r="C18" s="60">
        <v>3</v>
      </c>
      <c r="D18" s="59">
        <v>4</v>
      </c>
      <c r="E18" s="59">
        <v>5</v>
      </c>
      <c r="F18" s="59">
        <v>6</v>
      </c>
      <c r="G18" s="59">
        <v>7</v>
      </c>
    </row>
    <row r="19" spans="1:7" x14ac:dyDescent="0.2">
      <c r="A19" s="61"/>
      <c r="B19" s="62" t="s">
        <v>1</v>
      </c>
      <c r="C19" s="63">
        <f>C20+C24</f>
        <v>702538.59000000008</v>
      </c>
      <c r="D19" s="64">
        <f>D20+D24</f>
        <v>1078880</v>
      </c>
      <c r="E19" s="64">
        <f>E20+E24</f>
        <v>1133277</v>
      </c>
      <c r="F19" s="64">
        <f>F20+F24</f>
        <v>1150677</v>
      </c>
      <c r="G19" s="64">
        <f>G20+G24</f>
        <v>1195677</v>
      </c>
    </row>
    <row r="20" spans="1:7" ht="15.75" customHeight="1" x14ac:dyDescent="0.2">
      <c r="A20" s="65">
        <v>3</v>
      </c>
      <c r="B20" s="65" t="s">
        <v>5</v>
      </c>
      <c r="C20" s="72">
        <f>SUM(C21:C23)</f>
        <v>421463.57</v>
      </c>
      <c r="D20" s="73">
        <v>575580</v>
      </c>
      <c r="E20" s="73">
        <f>SUM(E21:E23)</f>
        <v>578097</v>
      </c>
      <c r="F20" s="73">
        <f t="shared" ref="F20:G20" si="1">SUM(F21:F23)</f>
        <v>578217</v>
      </c>
      <c r="G20" s="73">
        <f t="shared" si="1"/>
        <v>605717</v>
      </c>
    </row>
    <row r="21" spans="1:7" ht="15.75" customHeight="1" x14ac:dyDescent="0.2">
      <c r="A21" s="68">
        <v>31</v>
      </c>
      <c r="B21" s="69" t="s">
        <v>6</v>
      </c>
      <c r="C21" s="72">
        <v>241798.21</v>
      </c>
      <c r="D21" s="73">
        <v>294600</v>
      </c>
      <c r="E21" s="73">
        <v>318460</v>
      </c>
      <c r="F21" s="73">
        <v>332970</v>
      </c>
      <c r="G21" s="73">
        <v>354670</v>
      </c>
    </row>
    <row r="22" spans="1:7" x14ac:dyDescent="0.2">
      <c r="A22" s="71">
        <v>32</v>
      </c>
      <c r="B22" s="74" t="s">
        <v>11</v>
      </c>
      <c r="C22" s="72">
        <v>178712.35</v>
      </c>
      <c r="D22" s="73">
        <v>279680</v>
      </c>
      <c r="E22" s="73">
        <v>258337</v>
      </c>
      <c r="F22" s="73">
        <v>243947</v>
      </c>
      <c r="G22" s="73">
        <v>249747</v>
      </c>
    </row>
    <row r="23" spans="1:7" x14ac:dyDescent="0.2">
      <c r="A23" s="71">
        <v>34</v>
      </c>
      <c r="B23" s="74" t="s">
        <v>39</v>
      </c>
      <c r="C23" s="72">
        <v>953.01</v>
      </c>
      <c r="D23" s="73">
        <v>1300</v>
      </c>
      <c r="E23" s="73">
        <v>1300</v>
      </c>
      <c r="F23" s="73">
        <v>1300</v>
      </c>
      <c r="G23" s="73">
        <v>1300</v>
      </c>
    </row>
    <row r="24" spans="1:7" ht="25.5" x14ac:dyDescent="0.2">
      <c r="A24" s="75">
        <v>4</v>
      </c>
      <c r="B24" s="76" t="s">
        <v>7</v>
      </c>
      <c r="C24" s="77">
        <f>SUM(C25:C27)</f>
        <v>281075.02</v>
      </c>
      <c r="D24" s="78">
        <f>SUM(D25:D27)</f>
        <v>503300</v>
      </c>
      <c r="E24" s="78">
        <f>SUM(E25:E27)</f>
        <v>555180</v>
      </c>
      <c r="F24" s="78">
        <f>SUM(F25:F27)</f>
        <v>572460</v>
      </c>
      <c r="G24" s="78">
        <f>SUM(G25:G27)</f>
        <v>589960</v>
      </c>
    </row>
    <row r="25" spans="1:7" ht="38.25" x14ac:dyDescent="0.2">
      <c r="A25" s="79">
        <v>41</v>
      </c>
      <c r="B25" s="80" t="s">
        <v>50</v>
      </c>
      <c r="C25" s="72">
        <v>274744.39</v>
      </c>
      <c r="D25" s="73">
        <v>501000</v>
      </c>
      <c r="E25" s="73">
        <v>27000</v>
      </c>
      <c r="F25" s="73">
        <v>0</v>
      </c>
      <c r="G25" s="73">
        <v>0</v>
      </c>
    </row>
    <row r="26" spans="1:7" ht="38.25" x14ac:dyDescent="0.2">
      <c r="A26" s="68">
        <v>42</v>
      </c>
      <c r="B26" s="80" t="s">
        <v>18</v>
      </c>
      <c r="C26" s="72">
        <v>6330.63</v>
      </c>
      <c r="D26" s="73">
        <v>2300</v>
      </c>
      <c r="E26" s="73">
        <v>528180</v>
      </c>
      <c r="F26" s="73">
        <v>572460</v>
      </c>
      <c r="G26" s="81">
        <v>589960</v>
      </c>
    </row>
    <row r="27" spans="1:7" ht="25.5" x14ac:dyDescent="0.2">
      <c r="A27" s="68">
        <v>45</v>
      </c>
      <c r="B27" s="80" t="s">
        <v>40</v>
      </c>
      <c r="C27" s="72">
        <v>0</v>
      </c>
      <c r="D27" s="73">
        <v>0</v>
      </c>
      <c r="E27" s="73">
        <v>0</v>
      </c>
      <c r="F27" s="73">
        <v>0</v>
      </c>
      <c r="G27" s="81">
        <v>0</v>
      </c>
    </row>
  </sheetData>
  <mergeCells count="2">
    <mergeCell ref="A2:G2"/>
    <mergeCell ref="A4:G4"/>
  </mergeCells>
  <pageMargins left="0.7" right="0.7" top="0.75" bottom="0.75" header="0.3" footer="0.3"/>
  <pageSetup paperSize="9" scale="7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64"/>
  <sheetViews>
    <sheetView zoomScaleNormal="100" workbookViewId="0">
      <selection activeCell="L40" sqref="L40"/>
    </sheetView>
  </sheetViews>
  <sheetFormatPr defaultRowHeight="12.75" x14ac:dyDescent="0.2"/>
  <cols>
    <col min="1" max="1" width="7.5703125" style="14" customWidth="1"/>
    <col min="2" max="2" width="46.42578125" style="14" customWidth="1"/>
    <col min="3" max="7" width="25.28515625" style="14" customWidth="1"/>
    <col min="8" max="16384" width="9.140625" style="14"/>
  </cols>
  <sheetData>
    <row r="1" spans="1:7" x14ac:dyDescent="0.2">
      <c r="B1" s="15"/>
      <c r="C1" s="15"/>
      <c r="D1" s="15"/>
      <c r="E1" s="15"/>
      <c r="F1" s="16"/>
      <c r="G1" s="16"/>
    </row>
    <row r="2" spans="1:7" ht="15.75" customHeight="1" x14ac:dyDescent="0.2">
      <c r="B2" s="146" t="s">
        <v>152</v>
      </c>
      <c r="C2" s="146"/>
      <c r="D2" s="146"/>
      <c r="E2" s="146"/>
      <c r="F2" s="146"/>
      <c r="G2" s="146"/>
    </row>
    <row r="3" spans="1:7" x14ac:dyDescent="0.2">
      <c r="B3" s="15"/>
      <c r="C3" s="15"/>
      <c r="D3" s="15"/>
      <c r="E3" s="15"/>
      <c r="F3" s="16"/>
      <c r="G3" s="16"/>
    </row>
    <row r="4" spans="1:7" ht="39.75" customHeight="1" x14ac:dyDescent="0.2">
      <c r="A4" s="82" t="s">
        <v>166</v>
      </c>
      <c r="B4" s="57" t="s">
        <v>167</v>
      </c>
      <c r="C4" s="57" t="s">
        <v>158</v>
      </c>
      <c r="D4" s="57" t="s">
        <v>159</v>
      </c>
      <c r="E4" s="57" t="s">
        <v>160</v>
      </c>
      <c r="F4" s="57" t="s">
        <v>161</v>
      </c>
      <c r="G4" s="57" t="s">
        <v>162</v>
      </c>
    </row>
    <row r="5" spans="1:7" ht="15.75" customHeight="1" x14ac:dyDescent="0.2">
      <c r="A5" s="83">
        <v>1</v>
      </c>
      <c r="B5" s="59">
        <v>2</v>
      </c>
      <c r="C5" s="59">
        <v>3</v>
      </c>
      <c r="D5" s="84">
        <v>4</v>
      </c>
      <c r="E5" s="59">
        <v>5</v>
      </c>
      <c r="F5" s="59">
        <v>6</v>
      </c>
      <c r="G5" s="59">
        <v>7</v>
      </c>
    </row>
    <row r="6" spans="1:7" x14ac:dyDescent="0.2">
      <c r="A6" s="85"/>
      <c r="B6" s="86" t="s">
        <v>42</v>
      </c>
      <c r="C6" s="87">
        <f>C7+C10+C17+C25</f>
        <v>791647.66999999993</v>
      </c>
      <c r="D6" s="88">
        <f>(D7+D10+D17+D25)</f>
        <v>1078880</v>
      </c>
      <c r="E6" s="87">
        <f>E7+E10+E17+E25</f>
        <v>1133277</v>
      </c>
      <c r="F6" s="87">
        <f>F7+F10+F17+F25</f>
        <v>1150677</v>
      </c>
      <c r="G6" s="87">
        <f>G7+G10+G17+G25</f>
        <v>1195677</v>
      </c>
    </row>
    <row r="7" spans="1:7" x14ac:dyDescent="0.2">
      <c r="A7" s="89">
        <v>1</v>
      </c>
      <c r="B7" s="65" t="s">
        <v>174</v>
      </c>
      <c r="C7" s="90">
        <f>C8+C9</f>
        <v>471207.35</v>
      </c>
      <c r="D7" s="91">
        <f>SUM(D8:D9)</f>
        <v>500000</v>
      </c>
      <c r="E7" s="90">
        <f>E8+E9</f>
        <v>577000</v>
      </c>
      <c r="F7" s="90">
        <f>SUM(F8:F9)</f>
        <v>600000</v>
      </c>
      <c r="G7" s="90">
        <f t="shared" ref="G7" si="0">G8+G9</f>
        <v>650000</v>
      </c>
    </row>
    <row r="8" spans="1:7" x14ac:dyDescent="0.2">
      <c r="A8" s="92">
        <v>11</v>
      </c>
      <c r="B8" s="93" t="s">
        <v>193</v>
      </c>
      <c r="C8" s="94">
        <v>316494.43</v>
      </c>
      <c r="D8" s="67">
        <v>377700</v>
      </c>
      <c r="E8" s="94">
        <v>577000</v>
      </c>
      <c r="F8" s="94">
        <v>600000</v>
      </c>
      <c r="G8" s="94">
        <v>650000</v>
      </c>
    </row>
    <row r="9" spans="1:7" x14ac:dyDescent="0.2">
      <c r="A9" s="92">
        <v>12</v>
      </c>
      <c r="B9" s="93" t="s">
        <v>175</v>
      </c>
      <c r="C9" s="67">
        <v>154712.92000000001</v>
      </c>
      <c r="D9" s="67">
        <v>122300</v>
      </c>
      <c r="E9" s="67">
        <v>0</v>
      </c>
      <c r="F9" s="67">
        <v>0</v>
      </c>
      <c r="G9" s="67">
        <v>0</v>
      </c>
    </row>
    <row r="10" spans="1:7" x14ac:dyDescent="0.2">
      <c r="A10" s="89">
        <v>3</v>
      </c>
      <c r="B10" s="65" t="s">
        <v>176</v>
      </c>
      <c r="C10" s="95">
        <f>SUM(C11:C16)</f>
        <v>22796.28</v>
      </c>
      <c r="D10" s="95">
        <f>SUM(D11:D16)</f>
        <v>24060</v>
      </c>
      <c r="E10" s="95">
        <f>SUM(E11:E13)</f>
        <v>21880</v>
      </c>
      <c r="F10" s="95">
        <f>SUM(F11:F13)</f>
        <v>21880</v>
      </c>
      <c r="G10" s="95">
        <f>SUM(G11:G13)</f>
        <v>21880</v>
      </c>
    </row>
    <row r="11" spans="1:7" x14ac:dyDescent="0.2">
      <c r="A11" s="92">
        <v>31</v>
      </c>
      <c r="B11" s="96" t="s">
        <v>177</v>
      </c>
      <c r="C11" s="67">
        <v>0</v>
      </c>
      <c r="D11" s="67">
        <v>0</v>
      </c>
      <c r="E11" s="67">
        <v>10</v>
      </c>
      <c r="F11" s="67">
        <v>10</v>
      </c>
      <c r="G11" s="67">
        <v>10</v>
      </c>
    </row>
    <row r="12" spans="1:7" x14ac:dyDescent="0.2">
      <c r="A12" s="92">
        <v>31</v>
      </c>
      <c r="B12" s="96" t="s">
        <v>178</v>
      </c>
      <c r="C12" s="67">
        <v>0</v>
      </c>
      <c r="D12" s="67">
        <v>0</v>
      </c>
      <c r="E12" s="67">
        <v>7870</v>
      </c>
      <c r="F12" s="67">
        <v>7870</v>
      </c>
      <c r="G12" s="67">
        <v>7870</v>
      </c>
    </row>
    <row r="13" spans="1:7" ht="25.5" x14ac:dyDescent="0.2">
      <c r="A13" s="92">
        <v>31</v>
      </c>
      <c r="B13" s="96" t="s">
        <v>179</v>
      </c>
      <c r="C13" s="67">
        <v>0</v>
      </c>
      <c r="D13" s="67">
        <v>0</v>
      </c>
      <c r="E13" s="67">
        <v>14000</v>
      </c>
      <c r="F13" s="67">
        <v>14000</v>
      </c>
      <c r="G13" s="67">
        <v>14000</v>
      </c>
    </row>
    <row r="14" spans="1:7" x14ac:dyDescent="0.2">
      <c r="A14" s="92">
        <v>32</v>
      </c>
      <c r="B14" s="96" t="s">
        <v>177</v>
      </c>
      <c r="C14" s="131" t="s">
        <v>130</v>
      </c>
      <c r="D14" s="67">
        <v>10</v>
      </c>
      <c r="E14" s="67"/>
      <c r="F14" s="67"/>
      <c r="G14" s="67"/>
    </row>
    <row r="15" spans="1:7" x14ac:dyDescent="0.2">
      <c r="A15" s="92">
        <v>32</v>
      </c>
      <c r="B15" s="96" t="s">
        <v>178</v>
      </c>
      <c r="C15" s="67">
        <v>9796.2800000000007</v>
      </c>
      <c r="D15" s="67">
        <v>10050</v>
      </c>
      <c r="E15" s="67"/>
      <c r="F15" s="67"/>
      <c r="G15" s="67"/>
    </row>
    <row r="16" spans="1:7" ht="25.5" x14ac:dyDescent="0.2">
      <c r="A16" s="92">
        <v>32</v>
      </c>
      <c r="B16" s="96" t="s">
        <v>179</v>
      </c>
      <c r="C16" s="67">
        <v>13000</v>
      </c>
      <c r="D16" s="67">
        <v>14000</v>
      </c>
      <c r="E16" s="67"/>
      <c r="F16" s="67"/>
      <c r="G16" s="67"/>
    </row>
    <row r="17" spans="1:7" s="97" customFormat="1" x14ac:dyDescent="0.2">
      <c r="A17" s="89">
        <v>5</v>
      </c>
      <c r="B17" s="76" t="s">
        <v>180</v>
      </c>
      <c r="C17" s="95">
        <f>SUM(C19:C22)</f>
        <v>296044.03999999998</v>
      </c>
      <c r="D17" s="95">
        <f>SUM(D19:D22)</f>
        <v>552920</v>
      </c>
      <c r="E17" s="95">
        <f>SUM(E18,E23)</f>
        <v>529897</v>
      </c>
      <c r="F17" s="95">
        <f>SUM(F18,F23)</f>
        <v>524297</v>
      </c>
      <c r="G17" s="95">
        <f>SUM(G18,G24)</f>
        <v>519297</v>
      </c>
    </row>
    <row r="18" spans="1:7" s="97" customFormat="1" x14ac:dyDescent="0.2">
      <c r="A18" s="92">
        <v>50</v>
      </c>
      <c r="B18" s="96" t="s">
        <v>191</v>
      </c>
      <c r="C18" s="95">
        <v>0</v>
      </c>
      <c r="D18" s="95">
        <v>0</v>
      </c>
      <c r="E18" s="67">
        <v>524595</v>
      </c>
      <c r="F18" s="67">
        <v>518995</v>
      </c>
      <c r="G18" s="67">
        <v>513995</v>
      </c>
    </row>
    <row r="19" spans="1:7" x14ac:dyDescent="0.2">
      <c r="A19" s="92">
        <v>53</v>
      </c>
      <c r="B19" s="96" t="s">
        <v>181</v>
      </c>
      <c r="C19" s="67">
        <v>84440.04</v>
      </c>
      <c r="D19" s="67">
        <v>122660</v>
      </c>
      <c r="E19" s="67">
        <v>0</v>
      </c>
      <c r="F19" s="67">
        <v>0</v>
      </c>
      <c r="G19" s="132">
        <v>0</v>
      </c>
    </row>
    <row r="20" spans="1:7" x14ac:dyDescent="0.2">
      <c r="A20" s="92">
        <v>55</v>
      </c>
      <c r="B20" s="96" t="s">
        <v>182</v>
      </c>
      <c r="C20" s="67">
        <v>201000</v>
      </c>
      <c r="D20" s="67">
        <v>401300</v>
      </c>
      <c r="E20" s="67">
        <v>0</v>
      </c>
      <c r="F20" s="67">
        <v>0</v>
      </c>
      <c r="G20" s="132">
        <v>0</v>
      </c>
    </row>
    <row r="21" spans="1:7" x14ac:dyDescent="0.2">
      <c r="A21" s="92" t="s">
        <v>168</v>
      </c>
      <c r="B21" s="96" t="s">
        <v>183</v>
      </c>
      <c r="C21" s="99">
        <v>10604</v>
      </c>
      <c r="D21" s="67">
        <v>10600</v>
      </c>
      <c r="E21" s="67">
        <v>0</v>
      </c>
      <c r="F21" s="67">
        <v>0</v>
      </c>
      <c r="G21" s="132">
        <v>0</v>
      </c>
    </row>
    <row r="22" spans="1:7" x14ac:dyDescent="0.2">
      <c r="A22" s="92" t="s">
        <v>169</v>
      </c>
      <c r="B22" s="96" t="s">
        <v>184</v>
      </c>
      <c r="C22" s="99">
        <v>0</v>
      </c>
      <c r="D22" s="67">
        <v>18360</v>
      </c>
      <c r="E22" s="131" t="s">
        <v>130</v>
      </c>
      <c r="F22" s="67">
        <v>0</v>
      </c>
      <c r="G22" s="132">
        <v>0</v>
      </c>
    </row>
    <row r="23" spans="1:7" x14ac:dyDescent="0.2">
      <c r="A23" s="92">
        <v>51</v>
      </c>
      <c r="B23" s="96" t="s">
        <v>192</v>
      </c>
      <c r="C23" s="99">
        <v>0</v>
      </c>
      <c r="D23" s="67">
        <v>0</v>
      </c>
      <c r="E23" s="67">
        <v>5302</v>
      </c>
      <c r="F23" s="67">
        <v>5302</v>
      </c>
      <c r="G23" s="98">
        <v>5302</v>
      </c>
    </row>
    <row r="24" spans="1:7" x14ac:dyDescent="0.2">
      <c r="A24" s="92">
        <v>510</v>
      </c>
      <c r="B24" s="96" t="s">
        <v>192</v>
      </c>
      <c r="C24" s="99">
        <v>0</v>
      </c>
      <c r="D24" s="67">
        <v>0</v>
      </c>
      <c r="E24" s="67">
        <v>5302</v>
      </c>
      <c r="F24" s="67">
        <v>5302</v>
      </c>
      <c r="G24" s="98">
        <v>5302</v>
      </c>
    </row>
    <row r="25" spans="1:7" s="97" customFormat="1" x14ac:dyDescent="0.2">
      <c r="A25" s="89">
        <v>6</v>
      </c>
      <c r="B25" s="100" t="s">
        <v>185</v>
      </c>
      <c r="C25" s="95">
        <f>SUM(C26:C29)</f>
        <v>1600</v>
      </c>
      <c r="D25" s="95">
        <f>SUM(D26:D29)</f>
        <v>1900</v>
      </c>
      <c r="E25" s="95">
        <f>E26+E27</f>
        <v>4500</v>
      </c>
      <c r="F25" s="95">
        <f>SUM(F26:F27)</f>
        <v>4500</v>
      </c>
      <c r="G25" s="101">
        <f>SUM(G26:G27)</f>
        <v>4500</v>
      </c>
    </row>
    <row r="26" spans="1:7" x14ac:dyDescent="0.2">
      <c r="A26" s="92">
        <v>61</v>
      </c>
      <c r="B26" s="96" t="s">
        <v>186</v>
      </c>
      <c r="C26" s="67">
        <v>0</v>
      </c>
      <c r="D26" s="67">
        <v>0</v>
      </c>
      <c r="E26" s="67">
        <v>1700</v>
      </c>
      <c r="F26" s="67">
        <v>1700</v>
      </c>
      <c r="G26" s="98">
        <v>1700</v>
      </c>
    </row>
    <row r="27" spans="1:7" x14ac:dyDescent="0.2">
      <c r="A27" s="134">
        <v>61</v>
      </c>
      <c r="B27" s="135" t="s">
        <v>187</v>
      </c>
      <c r="C27" s="136">
        <v>0</v>
      </c>
      <c r="D27" s="136">
        <v>0</v>
      </c>
      <c r="E27" s="136">
        <v>2800</v>
      </c>
      <c r="F27" s="136">
        <v>2800</v>
      </c>
      <c r="G27" s="137">
        <v>2800</v>
      </c>
    </row>
    <row r="28" spans="1:7" x14ac:dyDescent="0.2">
      <c r="A28" s="138">
        <v>62</v>
      </c>
      <c r="B28" s="96" t="s">
        <v>186</v>
      </c>
      <c r="C28" s="139">
        <v>1600</v>
      </c>
      <c r="D28" s="139">
        <v>1000</v>
      </c>
      <c r="E28" s="140" t="s">
        <v>130</v>
      </c>
      <c r="F28" s="140" t="s">
        <v>130</v>
      </c>
      <c r="G28" s="140" t="s">
        <v>130</v>
      </c>
    </row>
    <row r="29" spans="1:7" x14ac:dyDescent="0.2">
      <c r="A29" s="138">
        <v>62</v>
      </c>
      <c r="B29" s="96" t="s">
        <v>187</v>
      </c>
      <c r="C29" s="140" t="s">
        <v>130</v>
      </c>
      <c r="D29" s="139">
        <v>900</v>
      </c>
      <c r="E29" s="140" t="s">
        <v>130</v>
      </c>
      <c r="F29" s="140" t="s">
        <v>130</v>
      </c>
      <c r="G29" s="140" t="s">
        <v>130</v>
      </c>
    </row>
    <row r="31" spans="1:7" x14ac:dyDescent="0.2">
      <c r="B31" s="15"/>
      <c r="C31" s="15"/>
      <c r="D31" s="15"/>
      <c r="E31" s="15"/>
      <c r="F31" s="16"/>
      <c r="G31" s="16"/>
    </row>
    <row r="32" spans="1:7" ht="41.25" customHeight="1" x14ac:dyDescent="0.2">
      <c r="A32" s="82" t="s">
        <v>166</v>
      </c>
      <c r="B32" s="57" t="s">
        <v>167</v>
      </c>
      <c r="C32" s="57" t="s">
        <v>158</v>
      </c>
      <c r="D32" s="57" t="s">
        <v>159</v>
      </c>
      <c r="E32" s="57" t="s">
        <v>160</v>
      </c>
      <c r="F32" s="57" t="s">
        <v>161</v>
      </c>
      <c r="G32" s="57" t="s">
        <v>162</v>
      </c>
    </row>
    <row r="33" spans="1:7" ht="15.75" customHeight="1" x14ac:dyDescent="0.2">
      <c r="A33" s="83">
        <v>1</v>
      </c>
      <c r="B33" s="59">
        <v>2</v>
      </c>
      <c r="C33" s="59">
        <v>3</v>
      </c>
      <c r="D33" s="59">
        <v>4</v>
      </c>
      <c r="E33" s="59">
        <v>5</v>
      </c>
      <c r="F33" s="59">
        <v>6</v>
      </c>
      <c r="G33" s="59">
        <v>7</v>
      </c>
    </row>
    <row r="34" spans="1:7" x14ac:dyDescent="0.2">
      <c r="A34" s="85"/>
      <c r="B34" s="102" t="s">
        <v>41</v>
      </c>
      <c r="C34" s="87">
        <f>(C35+C38+C45+C53)</f>
        <v>702538.58999999985</v>
      </c>
      <c r="D34" s="87">
        <f>(D35+D38+D45+D53)</f>
        <v>1078880</v>
      </c>
      <c r="E34" s="87">
        <f>E35+E38+E45+E53</f>
        <v>1133277</v>
      </c>
      <c r="F34" s="103">
        <f>F35+F38+F45+F53</f>
        <v>1150677</v>
      </c>
      <c r="G34" s="103">
        <f>G35+G38+G45+G53</f>
        <v>1195677</v>
      </c>
    </row>
    <row r="35" spans="1:7" ht="15.75" customHeight="1" x14ac:dyDescent="0.2">
      <c r="A35" s="89">
        <v>1</v>
      </c>
      <c r="B35" s="65" t="s">
        <v>174</v>
      </c>
      <c r="C35" s="95">
        <f>C36+C37</f>
        <v>413273.58999999997</v>
      </c>
      <c r="D35" s="95">
        <f>SUM(D36:D37)</f>
        <v>500000</v>
      </c>
      <c r="E35" s="90">
        <f>E36+E37</f>
        <v>577000</v>
      </c>
      <c r="F35" s="104">
        <f t="shared" ref="F35:G35" si="1">F36+F37</f>
        <v>600000</v>
      </c>
      <c r="G35" s="104">
        <f t="shared" si="1"/>
        <v>650000</v>
      </c>
    </row>
    <row r="36" spans="1:7" x14ac:dyDescent="0.2">
      <c r="A36" s="92">
        <v>11</v>
      </c>
      <c r="B36" s="93" t="s">
        <v>193</v>
      </c>
      <c r="C36" s="67">
        <v>316494.43</v>
      </c>
      <c r="D36" s="67">
        <v>377700</v>
      </c>
      <c r="E36" s="94">
        <v>577000</v>
      </c>
      <c r="F36" s="105">
        <v>600000</v>
      </c>
      <c r="G36" s="105">
        <v>650000</v>
      </c>
    </row>
    <row r="37" spans="1:7" x14ac:dyDescent="0.2">
      <c r="A37" s="92">
        <v>12</v>
      </c>
      <c r="B37" s="93" t="s">
        <v>175</v>
      </c>
      <c r="C37" s="67">
        <v>96779.16</v>
      </c>
      <c r="D37" s="67">
        <v>122300</v>
      </c>
      <c r="E37" s="67">
        <v>0</v>
      </c>
      <c r="F37" s="105">
        <v>0</v>
      </c>
      <c r="G37" s="105">
        <v>0</v>
      </c>
    </row>
    <row r="38" spans="1:7" x14ac:dyDescent="0.2">
      <c r="A38" s="89">
        <v>3</v>
      </c>
      <c r="B38" s="65" t="s">
        <v>176</v>
      </c>
      <c r="C38" s="95">
        <f>SUM(C39:C44)</f>
        <v>13567.17</v>
      </c>
      <c r="D38" s="95">
        <f>SUM(D39:D44)</f>
        <v>24060</v>
      </c>
      <c r="E38" s="95">
        <f>SUM(E39:E41)</f>
        <v>21880</v>
      </c>
      <c r="F38" s="106">
        <f>SUM(F39:F41)</f>
        <v>21880</v>
      </c>
      <c r="G38" s="106">
        <f>SUM(G39:G41)</f>
        <v>21880</v>
      </c>
    </row>
    <row r="39" spans="1:7" x14ac:dyDescent="0.2">
      <c r="A39" s="92">
        <v>31</v>
      </c>
      <c r="B39" s="96" t="s">
        <v>177</v>
      </c>
      <c r="C39" s="67">
        <v>0</v>
      </c>
      <c r="D39" s="67">
        <v>0</v>
      </c>
      <c r="E39" s="67">
        <v>10</v>
      </c>
      <c r="F39" s="105">
        <v>10</v>
      </c>
      <c r="G39" s="105">
        <v>10</v>
      </c>
    </row>
    <row r="40" spans="1:7" x14ac:dyDescent="0.2">
      <c r="A40" s="92">
        <v>31</v>
      </c>
      <c r="B40" s="96" t="s">
        <v>178</v>
      </c>
      <c r="C40" s="67">
        <v>0</v>
      </c>
      <c r="D40" s="67">
        <v>0</v>
      </c>
      <c r="E40" s="67">
        <v>7870</v>
      </c>
      <c r="F40" s="105">
        <v>7870</v>
      </c>
      <c r="G40" s="105">
        <v>7870</v>
      </c>
    </row>
    <row r="41" spans="1:7" ht="25.5" x14ac:dyDescent="0.2">
      <c r="A41" s="92">
        <v>31</v>
      </c>
      <c r="B41" s="96" t="s">
        <v>188</v>
      </c>
      <c r="C41" s="99">
        <v>0</v>
      </c>
      <c r="D41" s="67">
        <v>0</v>
      </c>
      <c r="E41" s="67">
        <v>14000</v>
      </c>
      <c r="F41" s="107">
        <v>14000</v>
      </c>
      <c r="G41" s="107">
        <v>14000</v>
      </c>
    </row>
    <row r="42" spans="1:7" x14ac:dyDescent="0.2">
      <c r="A42" s="92">
        <v>32</v>
      </c>
      <c r="B42" s="96" t="s">
        <v>177</v>
      </c>
      <c r="C42" s="99">
        <v>0</v>
      </c>
      <c r="D42" s="67">
        <v>10</v>
      </c>
      <c r="E42" s="67"/>
      <c r="F42" s="107"/>
      <c r="G42" s="107"/>
    </row>
    <row r="43" spans="1:7" x14ac:dyDescent="0.2">
      <c r="A43" s="92">
        <v>32</v>
      </c>
      <c r="B43" s="96" t="s">
        <v>178</v>
      </c>
      <c r="C43" s="99">
        <v>6442.53</v>
      </c>
      <c r="D43" s="67">
        <v>10050</v>
      </c>
      <c r="E43" s="67"/>
      <c r="F43" s="107"/>
      <c r="G43" s="107"/>
    </row>
    <row r="44" spans="1:7" ht="25.5" x14ac:dyDescent="0.2">
      <c r="A44" s="92">
        <v>32</v>
      </c>
      <c r="B44" s="96" t="s">
        <v>188</v>
      </c>
      <c r="C44" s="99">
        <v>7124.64</v>
      </c>
      <c r="D44" s="67">
        <v>14000</v>
      </c>
      <c r="E44" s="67"/>
      <c r="F44" s="107"/>
      <c r="G44" s="107"/>
    </row>
    <row r="45" spans="1:7" x14ac:dyDescent="0.2">
      <c r="A45" s="89">
        <v>5</v>
      </c>
      <c r="B45" s="76" t="s">
        <v>180</v>
      </c>
      <c r="C45" s="108">
        <f>SUM(C47:C50)</f>
        <v>274497.82999999996</v>
      </c>
      <c r="D45" s="95">
        <f>SUM(D47:D50)</f>
        <v>552920</v>
      </c>
      <c r="E45" s="95">
        <f>SUM(E46,E51)</f>
        <v>529897</v>
      </c>
      <c r="F45" s="106">
        <f>SUM(F46,F51)</f>
        <v>524297</v>
      </c>
      <c r="G45" s="106">
        <f>SUM(G46,G51)</f>
        <v>519297</v>
      </c>
    </row>
    <row r="46" spans="1:7" x14ac:dyDescent="0.2">
      <c r="A46" s="92">
        <v>50</v>
      </c>
      <c r="B46" s="96" t="s">
        <v>191</v>
      </c>
      <c r="C46" s="108">
        <v>0</v>
      </c>
      <c r="D46" s="95">
        <v>0</v>
      </c>
      <c r="E46" s="67">
        <v>524595</v>
      </c>
      <c r="F46" s="105">
        <v>518995</v>
      </c>
      <c r="G46" s="105">
        <v>513995</v>
      </c>
    </row>
    <row r="47" spans="1:7" ht="14.25" customHeight="1" x14ac:dyDescent="0.2">
      <c r="A47" s="92">
        <v>53</v>
      </c>
      <c r="B47" s="96" t="s">
        <v>181</v>
      </c>
      <c r="C47" s="99">
        <v>70864.47</v>
      </c>
      <c r="D47" s="67">
        <v>122660</v>
      </c>
      <c r="E47" s="67">
        <v>0</v>
      </c>
      <c r="F47" s="107">
        <v>0</v>
      </c>
      <c r="G47" s="107">
        <v>0</v>
      </c>
    </row>
    <row r="48" spans="1:7" ht="14.25" customHeight="1" x14ac:dyDescent="0.2">
      <c r="A48" s="92">
        <v>55</v>
      </c>
      <c r="B48" s="96" t="s">
        <v>182</v>
      </c>
      <c r="C48" s="99">
        <v>203633.36</v>
      </c>
      <c r="D48" s="67">
        <v>401300</v>
      </c>
      <c r="E48" s="67">
        <v>0</v>
      </c>
      <c r="F48" s="107">
        <v>0</v>
      </c>
      <c r="G48" s="107">
        <v>0</v>
      </c>
    </row>
    <row r="49" spans="1:7" ht="15" customHeight="1" x14ac:dyDescent="0.2">
      <c r="A49" s="92" t="s">
        <v>168</v>
      </c>
      <c r="B49" s="96" t="s">
        <v>183</v>
      </c>
      <c r="C49" s="133" t="s">
        <v>130</v>
      </c>
      <c r="D49" s="67">
        <v>10600</v>
      </c>
      <c r="E49" s="67">
        <v>0</v>
      </c>
      <c r="F49" s="107">
        <v>0</v>
      </c>
      <c r="G49" s="107">
        <v>0</v>
      </c>
    </row>
    <row r="50" spans="1:7" ht="15" customHeight="1" x14ac:dyDescent="0.2">
      <c r="A50" s="92" t="s">
        <v>169</v>
      </c>
      <c r="B50" s="96" t="s">
        <v>184</v>
      </c>
      <c r="C50" s="133" t="s">
        <v>130</v>
      </c>
      <c r="D50" s="67">
        <v>18360</v>
      </c>
      <c r="E50" s="131" t="s">
        <v>130</v>
      </c>
      <c r="F50" s="107">
        <v>0</v>
      </c>
      <c r="G50" s="107">
        <v>0</v>
      </c>
    </row>
    <row r="51" spans="1:7" ht="15" customHeight="1" x14ac:dyDescent="0.2">
      <c r="A51" s="92">
        <v>51</v>
      </c>
      <c r="B51" s="96" t="s">
        <v>192</v>
      </c>
      <c r="C51" s="109">
        <v>0</v>
      </c>
      <c r="D51" s="67">
        <v>0</v>
      </c>
      <c r="E51" s="67">
        <v>5302</v>
      </c>
      <c r="F51" s="107">
        <v>5302</v>
      </c>
      <c r="G51" s="107">
        <v>5302</v>
      </c>
    </row>
    <row r="52" spans="1:7" ht="15" customHeight="1" x14ac:dyDescent="0.2">
      <c r="A52" s="92">
        <v>510</v>
      </c>
      <c r="B52" s="96" t="s">
        <v>192</v>
      </c>
      <c r="C52" s="109">
        <v>0</v>
      </c>
      <c r="D52" s="67">
        <v>0</v>
      </c>
      <c r="E52" s="67">
        <v>5302</v>
      </c>
      <c r="F52" s="107">
        <v>5302</v>
      </c>
      <c r="G52" s="107">
        <v>5302</v>
      </c>
    </row>
    <row r="53" spans="1:7" x14ac:dyDescent="0.2">
      <c r="A53" s="89">
        <v>6</v>
      </c>
      <c r="B53" s="100" t="s">
        <v>185</v>
      </c>
      <c r="C53" s="110">
        <f>SUM(C54:C57)</f>
        <v>1200</v>
      </c>
      <c r="D53" s="95">
        <f>SUM(D54:D57)</f>
        <v>1900</v>
      </c>
      <c r="E53" s="95">
        <f>E54+E55</f>
        <v>4500</v>
      </c>
      <c r="F53" s="110">
        <f>SUM(F54:F55)</f>
        <v>4500</v>
      </c>
      <c r="G53" s="110">
        <f>SUM(G54:G55)</f>
        <v>4500</v>
      </c>
    </row>
    <row r="54" spans="1:7" x14ac:dyDescent="0.2">
      <c r="A54" s="92">
        <v>61</v>
      </c>
      <c r="B54" s="96" t="s">
        <v>186</v>
      </c>
      <c r="C54" s="109">
        <v>0</v>
      </c>
      <c r="D54" s="67">
        <v>0</v>
      </c>
      <c r="E54" s="67">
        <v>1700</v>
      </c>
      <c r="F54" s="107">
        <v>1700</v>
      </c>
      <c r="G54" s="107">
        <v>1700</v>
      </c>
    </row>
    <row r="55" spans="1:7" x14ac:dyDescent="0.2">
      <c r="A55" s="134">
        <v>61</v>
      </c>
      <c r="B55" s="135" t="s">
        <v>187</v>
      </c>
      <c r="C55" s="141">
        <v>0</v>
      </c>
      <c r="D55" s="136">
        <v>0</v>
      </c>
      <c r="E55" s="136">
        <v>2800</v>
      </c>
      <c r="F55" s="141">
        <v>2800</v>
      </c>
      <c r="G55" s="141">
        <v>2800</v>
      </c>
    </row>
    <row r="56" spans="1:7" x14ac:dyDescent="0.2">
      <c r="A56" s="138">
        <v>62</v>
      </c>
      <c r="B56" s="96" t="s">
        <v>186</v>
      </c>
      <c r="C56" s="139">
        <v>1200</v>
      </c>
      <c r="D56" s="139">
        <v>1000</v>
      </c>
      <c r="E56" s="140" t="s">
        <v>130</v>
      </c>
      <c r="F56" s="140" t="s">
        <v>130</v>
      </c>
      <c r="G56" s="140" t="s">
        <v>130</v>
      </c>
    </row>
    <row r="57" spans="1:7" x14ac:dyDescent="0.2">
      <c r="A57" s="138">
        <v>62</v>
      </c>
      <c r="B57" s="96" t="s">
        <v>187</v>
      </c>
      <c r="C57" s="140" t="s">
        <v>130</v>
      </c>
      <c r="D57" s="139">
        <v>900</v>
      </c>
      <c r="E57" s="140" t="s">
        <v>130</v>
      </c>
      <c r="F57" s="140" t="s">
        <v>130</v>
      </c>
      <c r="G57" s="140" t="s">
        <v>130</v>
      </c>
    </row>
    <row r="59" spans="1:7" x14ac:dyDescent="0.2">
      <c r="C59" s="111"/>
    </row>
    <row r="64" spans="1:7" x14ac:dyDescent="0.2">
      <c r="C64" s="111"/>
    </row>
  </sheetData>
  <mergeCells count="1">
    <mergeCell ref="B2:G2"/>
  </mergeCells>
  <pageMargins left="0.7" right="0.7" top="0.75" bottom="0.75" header="0.3" footer="0.3"/>
  <pageSetup paperSize="9" scale="7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1"/>
  <sheetViews>
    <sheetView zoomScaleNormal="100" workbookViewId="0">
      <selection activeCell="J24" sqref="J24"/>
    </sheetView>
  </sheetViews>
  <sheetFormatPr defaultRowHeight="12.75" x14ac:dyDescent="0.2"/>
  <cols>
    <col min="1" max="1" width="7.42578125" style="14" customWidth="1"/>
    <col min="2" max="2" width="37.7109375" style="14" customWidth="1"/>
    <col min="3" max="7" width="25.28515625" style="14" customWidth="1"/>
    <col min="8" max="16384" width="9.140625" style="14"/>
  </cols>
  <sheetData>
    <row r="1" spans="1:7" x14ac:dyDescent="0.2">
      <c r="B1" s="15"/>
      <c r="C1" s="15"/>
      <c r="D1" s="15"/>
      <c r="E1" s="15"/>
      <c r="F1" s="16"/>
      <c r="G1" s="16"/>
    </row>
    <row r="2" spans="1:7" x14ac:dyDescent="0.2">
      <c r="B2" s="146" t="s">
        <v>153</v>
      </c>
      <c r="C2" s="170"/>
      <c r="D2" s="170"/>
      <c r="E2" s="170"/>
      <c r="F2" s="170"/>
      <c r="G2" s="170"/>
    </row>
    <row r="3" spans="1:7" x14ac:dyDescent="0.2">
      <c r="B3" s="15"/>
      <c r="C3" s="15"/>
      <c r="D3" s="15"/>
      <c r="E3" s="15"/>
      <c r="F3" s="16"/>
      <c r="G3" s="16"/>
    </row>
    <row r="4" spans="1:7" ht="36.75" customHeight="1" x14ac:dyDescent="0.2">
      <c r="A4" s="82" t="s">
        <v>166</v>
      </c>
      <c r="B4" s="57" t="s">
        <v>167</v>
      </c>
      <c r="C4" s="58" t="s">
        <v>158</v>
      </c>
      <c r="D4" s="57" t="s">
        <v>159</v>
      </c>
      <c r="E4" s="57" t="s">
        <v>160</v>
      </c>
      <c r="F4" s="57" t="s">
        <v>161</v>
      </c>
      <c r="G4" s="57" t="s">
        <v>162</v>
      </c>
    </row>
    <row r="5" spans="1:7" ht="15.75" customHeight="1" x14ac:dyDescent="0.2">
      <c r="A5" s="83">
        <v>1</v>
      </c>
      <c r="B5" s="59">
        <v>2</v>
      </c>
      <c r="C5" s="60">
        <v>3</v>
      </c>
      <c r="D5" s="59">
        <v>4</v>
      </c>
      <c r="E5" s="59">
        <v>5</v>
      </c>
      <c r="F5" s="59">
        <v>6</v>
      </c>
      <c r="G5" s="59">
        <v>7</v>
      </c>
    </row>
    <row r="6" spans="1:7" x14ac:dyDescent="0.2">
      <c r="A6" s="112"/>
      <c r="B6" s="113" t="s">
        <v>41</v>
      </c>
      <c r="C6" s="114">
        <f>C7</f>
        <v>702538.59</v>
      </c>
      <c r="D6" s="114">
        <v>1078880</v>
      </c>
      <c r="E6" s="114">
        <f>E7</f>
        <v>1133277</v>
      </c>
      <c r="F6" s="114">
        <v>1150677</v>
      </c>
      <c r="G6" s="115">
        <f>SAŽETAK!J12</f>
        <v>1195677</v>
      </c>
    </row>
    <row r="7" spans="1:7" x14ac:dyDescent="0.2">
      <c r="A7" s="116" t="s">
        <v>170</v>
      </c>
      <c r="B7" s="69" t="s">
        <v>172</v>
      </c>
      <c r="C7" s="67">
        <v>702538.59</v>
      </c>
      <c r="D7" s="67">
        <v>1078880</v>
      </c>
      <c r="E7" s="67">
        <v>1133277</v>
      </c>
      <c r="F7" s="67">
        <f>SAŽETAK!I15</f>
        <v>1150677</v>
      </c>
      <c r="G7" s="117">
        <v>1195677</v>
      </c>
    </row>
    <row r="8" spans="1:7" x14ac:dyDescent="0.2">
      <c r="A8" s="118" t="s">
        <v>171</v>
      </c>
      <c r="B8" s="119" t="s">
        <v>173</v>
      </c>
      <c r="C8" s="67">
        <v>702538.59</v>
      </c>
      <c r="D8" s="67">
        <v>1078880</v>
      </c>
      <c r="E8" s="67">
        <v>1133277</v>
      </c>
      <c r="F8" s="67">
        <v>1150677</v>
      </c>
      <c r="G8" s="117">
        <v>1195677</v>
      </c>
    </row>
    <row r="9" spans="1:7" x14ac:dyDescent="0.2">
      <c r="A9" s="120"/>
      <c r="B9" s="113" t="s">
        <v>42</v>
      </c>
      <c r="C9" s="114">
        <v>791647.67</v>
      </c>
      <c r="D9" s="114">
        <v>1078880</v>
      </c>
      <c r="E9" s="114">
        <f>E10</f>
        <v>1133277</v>
      </c>
      <c r="F9" s="114">
        <f>SAŽETAK!I12</f>
        <v>1150677</v>
      </c>
      <c r="G9" s="121">
        <v>1195677</v>
      </c>
    </row>
    <row r="10" spans="1:7" x14ac:dyDescent="0.2">
      <c r="A10" s="116" t="s">
        <v>170</v>
      </c>
      <c r="B10" s="69" t="s">
        <v>172</v>
      </c>
      <c r="C10" s="122">
        <v>791647.67</v>
      </c>
      <c r="D10" s="67">
        <v>1078880</v>
      </c>
      <c r="E10" s="99">
        <v>1133277</v>
      </c>
      <c r="F10" s="122">
        <f>SAŽETAK!I13</f>
        <v>1150677</v>
      </c>
      <c r="G10" s="107">
        <v>1195677</v>
      </c>
    </row>
    <row r="11" spans="1:7" x14ac:dyDescent="0.2">
      <c r="A11" s="118" t="s">
        <v>171</v>
      </c>
      <c r="B11" s="119" t="s">
        <v>173</v>
      </c>
      <c r="C11" s="122">
        <v>791647.67</v>
      </c>
      <c r="D11" s="67">
        <v>1078880</v>
      </c>
      <c r="E11" s="99">
        <v>1133277</v>
      </c>
      <c r="F11" s="122">
        <v>1150677</v>
      </c>
      <c r="G11" s="107">
        <v>1195677</v>
      </c>
    </row>
  </sheetData>
  <mergeCells count="1">
    <mergeCell ref="B2:G2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13"/>
  <sheetViews>
    <sheetView zoomScaleNormal="100" workbookViewId="0">
      <selection activeCell="I23" sqref="I23"/>
    </sheetView>
  </sheetViews>
  <sheetFormatPr defaultRowHeight="12.75" x14ac:dyDescent="0.2"/>
  <cols>
    <col min="1" max="1" width="7.42578125" style="14" customWidth="1"/>
    <col min="2" max="2" width="33" style="14" customWidth="1"/>
    <col min="3" max="7" width="25.28515625" style="14" customWidth="1"/>
    <col min="8" max="16384" width="9.140625" style="14"/>
  </cols>
  <sheetData>
    <row r="1" spans="1:7" ht="18" customHeight="1" x14ac:dyDescent="0.2">
      <c r="A1" s="15"/>
      <c r="B1" s="15"/>
      <c r="C1" s="15"/>
      <c r="D1" s="15"/>
      <c r="E1" s="15"/>
      <c r="F1" s="15"/>
      <c r="G1" s="15"/>
    </row>
    <row r="2" spans="1:7" ht="15.75" customHeight="1" x14ac:dyDescent="0.2">
      <c r="A2" s="146" t="s">
        <v>154</v>
      </c>
      <c r="B2" s="146"/>
      <c r="C2" s="146"/>
      <c r="D2" s="146"/>
      <c r="E2" s="146"/>
      <c r="F2" s="146"/>
      <c r="G2" s="146"/>
    </row>
    <row r="3" spans="1:7" x14ac:dyDescent="0.2">
      <c r="A3" s="15"/>
      <c r="B3" s="15"/>
      <c r="C3" s="15"/>
      <c r="D3" s="15"/>
      <c r="E3" s="15"/>
      <c r="F3" s="16"/>
      <c r="G3" s="16"/>
    </row>
    <row r="4" spans="1:7" ht="18" customHeight="1" x14ac:dyDescent="0.2">
      <c r="A4" s="146" t="s">
        <v>155</v>
      </c>
      <c r="B4" s="146"/>
      <c r="C4" s="146"/>
      <c r="D4" s="146"/>
      <c r="E4" s="146"/>
      <c r="F4" s="146"/>
      <c r="G4" s="146"/>
    </row>
    <row r="5" spans="1:7" x14ac:dyDescent="0.2">
      <c r="A5" s="15"/>
      <c r="B5" s="15"/>
      <c r="C5" s="15"/>
      <c r="D5" s="15"/>
      <c r="E5" s="15"/>
      <c r="F5" s="16"/>
      <c r="G5" s="16"/>
    </row>
    <row r="6" spans="1:7" ht="39.75" customHeight="1" x14ac:dyDescent="0.2">
      <c r="A6" s="57" t="s">
        <v>166</v>
      </c>
      <c r="B6" s="58" t="s">
        <v>19</v>
      </c>
      <c r="C6" s="58" t="s">
        <v>158</v>
      </c>
      <c r="D6" s="57" t="s">
        <v>159</v>
      </c>
      <c r="E6" s="57" t="s">
        <v>160</v>
      </c>
      <c r="F6" s="57" t="s">
        <v>161</v>
      </c>
      <c r="G6" s="57" t="s">
        <v>162</v>
      </c>
    </row>
    <row r="7" spans="1:7" x14ac:dyDescent="0.2">
      <c r="A7" s="59">
        <v>1</v>
      </c>
      <c r="B7" s="60">
        <v>2</v>
      </c>
      <c r="C7" s="60">
        <v>3</v>
      </c>
      <c r="D7" s="59">
        <v>4</v>
      </c>
      <c r="E7" s="59">
        <v>5</v>
      </c>
      <c r="F7" s="59">
        <v>6</v>
      </c>
      <c r="G7" s="59">
        <v>7</v>
      </c>
    </row>
    <row r="8" spans="1:7" x14ac:dyDescent="0.2">
      <c r="A8" s="61"/>
      <c r="B8" s="62"/>
      <c r="C8" s="123"/>
      <c r="D8" s="123"/>
      <c r="E8" s="123"/>
      <c r="F8" s="123"/>
      <c r="G8" s="123"/>
    </row>
    <row r="9" spans="1:7" ht="25.5" x14ac:dyDescent="0.2">
      <c r="A9" s="65">
        <v>8</v>
      </c>
      <c r="B9" s="65" t="s">
        <v>8</v>
      </c>
      <c r="C9" s="124"/>
      <c r="D9" s="124"/>
      <c r="E9" s="124"/>
      <c r="F9" s="124"/>
      <c r="G9" s="124"/>
    </row>
    <row r="10" spans="1:7" x14ac:dyDescent="0.2">
      <c r="A10" s="68">
        <v>84</v>
      </c>
      <c r="B10" s="69" t="s">
        <v>12</v>
      </c>
      <c r="C10" s="124"/>
      <c r="D10" s="124"/>
      <c r="E10" s="124"/>
      <c r="F10" s="124"/>
      <c r="G10" s="124"/>
    </row>
    <row r="11" spans="1:7" x14ac:dyDescent="0.2">
      <c r="A11" s="65"/>
      <c r="B11" s="125"/>
      <c r="C11" s="124"/>
      <c r="D11" s="124"/>
      <c r="E11" s="124"/>
      <c r="F11" s="124"/>
      <c r="G11" s="124"/>
    </row>
    <row r="12" spans="1:7" ht="25.5" x14ac:dyDescent="0.2">
      <c r="A12" s="75">
        <v>5</v>
      </c>
      <c r="B12" s="76" t="s">
        <v>9</v>
      </c>
      <c r="C12" s="124"/>
      <c r="D12" s="124"/>
      <c r="E12" s="124"/>
      <c r="F12" s="124"/>
      <c r="G12" s="124"/>
    </row>
    <row r="13" spans="1:7" ht="25.5" x14ac:dyDescent="0.2">
      <c r="A13" s="68">
        <v>54</v>
      </c>
      <c r="B13" s="80" t="s">
        <v>13</v>
      </c>
      <c r="C13" s="124"/>
      <c r="D13" s="124"/>
      <c r="E13" s="124"/>
      <c r="F13" s="124"/>
      <c r="G13" s="126"/>
    </row>
  </sheetData>
  <mergeCells count="2">
    <mergeCell ref="A2:G2"/>
    <mergeCell ref="A4:G4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13"/>
  <sheetViews>
    <sheetView zoomScaleNormal="100" workbookViewId="0">
      <selection activeCell="K24" sqref="K24"/>
    </sheetView>
  </sheetViews>
  <sheetFormatPr defaultRowHeight="12.75" x14ac:dyDescent="0.2"/>
  <cols>
    <col min="1" max="1" width="7.140625" style="14" customWidth="1"/>
    <col min="2" max="7" width="25.28515625" style="14" customWidth="1"/>
    <col min="8" max="16384" width="9.140625" style="14"/>
  </cols>
  <sheetData>
    <row r="1" spans="1:7" x14ac:dyDescent="0.2">
      <c r="B1" s="15"/>
      <c r="C1" s="15"/>
      <c r="D1" s="15"/>
      <c r="E1" s="15"/>
      <c r="F1" s="16"/>
      <c r="G1" s="16"/>
    </row>
    <row r="2" spans="1:7" ht="18" customHeight="1" x14ac:dyDescent="0.2">
      <c r="B2" s="146" t="s">
        <v>156</v>
      </c>
      <c r="C2" s="146"/>
      <c r="D2" s="146"/>
      <c r="E2" s="146"/>
      <c r="F2" s="146"/>
      <c r="G2" s="146"/>
    </row>
    <row r="3" spans="1:7" x14ac:dyDescent="0.2">
      <c r="B3" s="15"/>
      <c r="C3" s="15"/>
      <c r="D3" s="15"/>
      <c r="E3" s="15"/>
      <c r="F3" s="16"/>
      <c r="G3" s="16"/>
    </row>
    <row r="4" spans="1:7" ht="38.25" x14ac:dyDescent="0.2">
      <c r="A4" s="82" t="s">
        <v>166</v>
      </c>
      <c r="B4" s="58" t="s">
        <v>167</v>
      </c>
      <c r="C4" s="58" t="s">
        <v>158</v>
      </c>
      <c r="D4" s="57" t="s">
        <v>159</v>
      </c>
      <c r="E4" s="57" t="s">
        <v>160</v>
      </c>
      <c r="F4" s="57" t="s">
        <v>161</v>
      </c>
      <c r="G4" s="57" t="s">
        <v>162</v>
      </c>
    </row>
    <row r="5" spans="1:7" x14ac:dyDescent="0.2">
      <c r="A5" s="83">
        <v>1</v>
      </c>
      <c r="B5" s="60">
        <v>2</v>
      </c>
      <c r="C5" s="60">
        <v>3</v>
      </c>
      <c r="D5" s="59">
        <v>4</v>
      </c>
      <c r="E5" s="59">
        <v>5</v>
      </c>
      <c r="F5" s="59">
        <v>6</v>
      </c>
      <c r="G5" s="59">
        <v>7</v>
      </c>
    </row>
    <row r="6" spans="1:7" ht="25.5" x14ac:dyDescent="0.2">
      <c r="A6" s="89">
        <v>8</v>
      </c>
      <c r="B6" s="65" t="s">
        <v>190</v>
      </c>
      <c r="C6" s="124"/>
      <c r="D6" s="124"/>
      <c r="E6" s="124"/>
      <c r="F6" s="124"/>
      <c r="G6" s="124"/>
    </row>
    <row r="7" spans="1:7" ht="25.5" x14ac:dyDescent="0.2">
      <c r="A7" s="92">
        <v>81</v>
      </c>
      <c r="B7" s="119" t="s">
        <v>190</v>
      </c>
      <c r="C7" s="124"/>
      <c r="D7" s="124"/>
      <c r="E7" s="124"/>
      <c r="F7" s="124"/>
      <c r="G7" s="124"/>
    </row>
    <row r="8" spans="1:7" x14ac:dyDescent="0.2">
      <c r="A8" s="120"/>
      <c r="B8" s="119"/>
      <c r="C8" s="124"/>
      <c r="D8" s="124"/>
      <c r="E8" s="124"/>
      <c r="F8" s="124"/>
      <c r="G8" s="124"/>
    </row>
    <row r="9" spans="1:7" x14ac:dyDescent="0.2">
      <c r="A9" s="120"/>
      <c r="B9" s="127" t="s">
        <v>189</v>
      </c>
      <c r="C9" s="124"/>
      <c r="D9" s="124"/>
      <c r="E9" s="124"/>
      <c r="F9" s="124"/>
      <c r="G9" s="124"/>
    </row>
    <row r="10" spans="1:7" x14ac:dyDescent="0.2">
      <c r="A10" s="89">
        <v>1</v>
      </c>
      <c r="B10" s="76" t="s">
        <v>174</v>
      </c>
      <c r="C10" s="124"/>
      <c r="D10" s="124"/>
      <c r="E10" s="124"/>
      <c r="F10" s="124"/>
      <c r="G10" s="124"/>
    </row>
    <row r="11" spans="1:7" x14ac:dyDescent="0.2">
      <c r="A11" s="92">
        <v>11</v>
      </c>
      <c r="B11" s="128" t="s">
        <v>174</v>
      </c>
      <c r="C11" s="124"/>
      <c r="D11" s="124"/>
      <c r="E11" s="124"/>
      <c r="F11" s="124"/>
      <c r="G11" s="126"/>
    </row>
    <row r="12" spans="1:7" x14ac:dyDescent="0.2">
      <c r="A12" s="89">
        <v>3</v>
      </c>
      <c r="B12" s="76" t="s">
        <v>176</v>
      </c>
      <c r="C12" s="124"/>
      <c r="D12" s="124"/>
      <c r="E12" s="124"/>
      <c r="F12" s="124"/>
      <c r="G12" s="126"/>
    </row>
    <row r="13" spans="1:7" x14ac:dyDescent="0.2">
      <c r="A13" s="92">
        <v>31</v>
      </c>
      <c r="B13" s="128" t="s">
        <v>176</v>
      </c>
      <c r="C13" s="124"/>
      <c r="D13" s="124"/>
      <c r="E13" s="124"/>
      <c r="F13" s="124"/>
      <c r="G13" s="126"/>
    </row>
  </sheetData>
  <mergeCells count="1">
    <mergeCell ref="B2:G2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9B427-F7C5-4EFF-AD2E-96B40E15AB99}">
  <sheetPr>
    <pageSetUpPr fitToPage="1"/>
  </sheetPr>
  <dimension ref="A2:G565"/>
  <sheetViews>
    <sheetView tabSelected="1" zoomScaleNormal="100" workbookViewId="0">
      <selection activeCell="M15" sqref="M15"/>
    </sheetView>
  </sheetViews>
  <sheetFormatPr defaultRowHeight="15" x14ac:dyDescent="0.25"/>
  <cols>
    <col min="1" max="1" width="11.7109375" style="172" customWidth="1"/>
    <col min="2" max="2" width="84.7109375" style="172" customWidth="1"/>
    <col min="3" max="3" width="23.85546875" style="172" customWidth="1"/>
    <col min="4" max="4" width="12.28515625" style="172" customWidth="1"/>
    <col min="5" max="5" width="12.7109375" style="172" customWidth="1"/>
    <col min="6" max="7" width="13.85546875" style="172" customWidth="1"/>
    <col min="8" max="256" width="9.140625" style="172"/>
    <col min="257" max="257" width="11.7109375" style="172" customWidth="1"/>
    <col min="258" max="258" width="84.7109375" style="172" customWidth="1"/>
    <col min="259" max="259" width="23.85546875" style="172" customWidth="1"/>
    <col min="260" max="260" width="12.28515625" style="172" customWidth="1"/>
    <col min="261" max="261" width="12.7109375" style="172" customWidth="1"/>
    <col min="262" max="263" width="13.85546875" style="172" customWidth="1"/>
    <col min="264" max="512" width="9.140625" style="172"/>
    <col min="513" max="513" width="11.7109375" style="172" customWidth="1"/>
    <col min="514" max="514" width="84.7109375" style="172" customWidth="1"/>
    <col min="515" max="515" width="23.85546875" style="172" customWidth="1"/>
    <col min="516" max="516" width="12.28515625" style="172" customWidth="1"/>
    <col min="517" max="517" width="12.7109375" style="172" customWidth="1"/>
    <col min="518" max="519" width="13.85546875" style="172" customWidth="1"/>
    <col min="520" max="768" width="9.140625" style="172"/>
    <col min="769" max="769" width="11.7109375" style="172" customWidth="1"/>
    <col min="770" max="770" width="84.7109375" style="172" customWidth="1"/>
    <col min="771" max="771" width="23.85546875" style="172" customWidth="1"/>
    <col min="772" max="772" width="12.28515625" style="172" customWidth="1"/>
    <col min="773" max="773" width="12.7109375" style="172" customWidth="1"/>
    <col min="774" max="775" width="13.85546875" style="172" customWidth="1"/>
    <col min="776" max="1024" width="9.140625" style="172"/>
    <col min="1025" max="1025" width="11.7109375" style="172" customWidth="1"/>
    <col min="1026" max="1026" width="84.7109375" style="172" customWidth="1"/>
    <col min="1027" max="1027" width="23.85546875" style="172" customWidth="1"/>
    <col min="1028" max="1028" width="12.28515625" style="172" customWidth="1"/>
    <col min="1029" max="1029" width="12.7109375" style="172" customWidth="1"/>
    <col min="1030" max="1031" width="13.85546875" style="172" customWidth="1"/>
    <col min="1032" max="1280" width="9.140625" style="172"/>
    <col min="1281" max="1281" width="11.7109375" style="172" customWidth="1"/>
    <col min="1282" max="1282" width="84.7109375" style="172" customWidth="1"/>
    <col min="1283" max="1283" width="23.85546875" style="172" customWidth="1"/>
    <col min="1284" max="1284" width="12.28515625" style="172" customWidth="1"/>
    <col min="1285" max="1285" width="12.7109375" style="172" customWidth="1"/>
    <col min="1286" max="1287" width="13.85546875" style="172" customWidth="1"/>
    <col min="1288" max="1536" width="9.140625" style="172"/>
    <col min="1537" max="1537" width="11.7109375" style="172" customWidth="1"/>
    <col min="1538" max="1538" width="84.7109375" style="172" customWidth="1"/>
    <col min="1539" max="1539" width="23.85546875" style="172" customWidth="1"/>
    <col min="1540" max="1540" width="12.28515625" style="172" customWidth="1"/>
    <col min="1541" max="1541" width="12.7109375" style="172" customWidth="1"/>
    <col min="1542" max="1543" width="13.85546875" style="172" customWidth="1"/>
    <col min="1544" max="1792" width="9.140625" style="172"/>
    <col min="1793" max="1793" width="11.7109375" style="172" customWidth="1"/>
    <col min="1794" max="1794" width="84.7109375" style="172" customWidth="1"/>
    <col min="1795" max="1795" width="23.85546875" style="172" customWidth="1"/>
    <col min="1796" max="1796" width="12.28515625" style="172" customWidth="1"/>
    <col min="1797" max="1797" width="12.7109375" style="172" customWidth="1"/>
    <col min="1798" max="1799" width="13.85546875" style="172" customWidth="1"/>
    <col min="1800" max="2048" width="9.140625" style="172"/>
    <col min="2049" max="2049" width="11.7109375" style="172" customWidth="1"/>
    <col min="2050" max="2050" width="84.7109375" style="172" customWidth="1"/>
    <col min="2051" max="2051" width="23.85546875" style="172" customWidth="1"/>
    <col min="2052" max="2052" width="12.28515625" style="172" customWidth="1"/>
    <col min="2053" max="2053" width="12.7109375" style="172" customWidth="1"/>
    <col min="2054" max="2055" width="13.85546875" style="172" customWidth="1"/>
    <col min="2056" max="2304" width="9.140625" style="172"/>
    <col min="2305" max="2305" width="11.7109375" style="172" customWidth="1"/>
    <col min="2306" max="2306" width="84.7109375" style="172" customWidth="1"/>
    <col min="2307" max="2307" width="23.85546875" style="172" customWidth="1"/>
    <col min="2308" max="2308" width="12.28515625" style="172" customWidth="1"/>
    <col min="2309" max="2309" width="12.7109375" style="172" customWidth="1"/>
    <col min="2310" max="2311" width="13.85546875" style="172" customWidth="1"/>
    <col min="2312" max="2560" width="9.140625" style="172"/>
    <col min="2561" max="2561" width="11.7109375" style="172" customWidth="1"/>
    <col min="2562" max="2562" width="84.7109375" style="172" customWidth="1"/>
    <col min="2563" max="2563" width="23.85546875" style="172" customWidth="1"/>
    <col min="2564" max="2564" width="12.28515625" style="172" customWidth="1"/>
    <col min="2565" max="2565" width="12.7109375" style="172" customWidth="1"/>
    <col min="2566" max="2567" width="13.85546875" style="172" customWidth="1"/>
    <col min="2568" max="2816" width="9.140625" style="172"/>
    <col min="2817" max="2817" width="11.7109375" style="172" customWidth="1"/>
    <col min="2818" max="2818" width="84.7109375" style="172" customWidth="1"/>
    <col min="2819" max="2819" width="23.85546875" style="172" customWidth="1"/>
    <col min="2820" max="2820" width="12.28515625" style="172" customWidth="1"/>
    <col min="2821" max="2821" width="12.7109375" style="172" customWidth="1"/>
    <col min="2822" max="2823" width="13.85546875" style="172" customWidth="1"/>
    <col min="2824" max="3072" width="9.140625" style="172"/>
    <col min="3073" max="3073" width="11.7109375" style="172" customWidth="1"/>
    <col min="3074" max="3074" width="84.7109375" style="172" customWidth="1"/>
    <col min="3075" max="3075" width="23.85546875" style="172" customWidth="1"/>
    <col min="3076" max="3076" width="12.28515625" style="172" customWidth="1"/>
    <col min="3077" max="3077" width="12.7109375" style="172" customWidth="1"/>
    <col min="3078" max="3079" width="13.85546875" style="172" customWidth="1"/>
    <col min="3080" max="3328" width="9.140625" style="172"/>
    <col min="3329" max="3329" width="11.7109375" style="172" customWidth="1"/>
    <col min="3330" max="3330" width="84.7109375" style="172" customWidth="1"/>
    <col min="3331" max="3331" width="23.85546875" style="172" customWidth="1"/>
    <col min="3332" max="3332" width="12.28515625" style="172" customWidth="1"/>
    <col min="3333" max="3333" width="12.7109375" style="172" customWidth="1"/>
    <col min="3334" max="3335" width="13.85546875" style="172" customWidth="1"/>
    <col min="3336" max="3584" width="9.140625" style="172"/>
    <col min="3585" max="3585" width="11.7109375" style="172" customWidth="1"/>
    <col min="3586" max="3586" width="84.7109375" style="172" customWidth="1"/>
    <col min="3587" max="3587" width="23.85546875" style="172" customWidth="1"/>
    <col min="3588" max="3588" width="12.28515625" style="172" customWidth="1"/>
    <col min="3589" max="3589" width="12.7109375" style="172" customWidth="1"/>
    <col min="3590" max="3591" width="13.85546875" style="172" customWidth="1"/>
    <col min="3592" max="3840" width="9.140625" style="172"/>
    <col min="3841" max="3841" width="11.7109375" style="172" customWidth="1"/>
    <col min="3842" max="3842" width="84.7109375" style="172" customWidth="1"/>
    <col min="3843" max="3843" width="23.85546875" style="172" customWidth="1"/>
    <col min="3844" max="3844" width="12.28515625" style="172" customWidth="1"/>
    <col min="3845" max="3845" width="12.7109375" style="172" customWidth="1"/>
    <col min="3846" max="3847" width="13.85546875" style="172" customWidth="1"/>
    <col min="3848" max="4096" width="9.140625" style="172"/>
    <col min="4097" max="4097" width="11.7109375" style="172" customWidth="1"/>
    <col min="4098" max="4098" width="84.7109375" style="172" customWidth="1"/>
    <col min="4099" max="4099" width="23.85546875" style="172" customWidth="1"/>
    <col min="4100" max="4100" width="12.28515625" style="172" customWidth="1"/>
    <col min="4101" max="4101" width="12.7109375" style="172" customWidth="1"/>
    <col min="4102" max="4103" width="13.85546875" style="172" customWidth="1"/>
    <col min="4104" max="4352" width="9.140625" style="172"/>
    <col min="4353" max="4353" width="11.7109375" style="172" customWidth="1"/>
    <col min="4354" max="4354" width="84.7109375" style="172" customWidth="1"/>
    <col min="4355" max="4355" width="23.85546875" style="172" customWidth="1"/>
    <col min="4356" max="4356" width="12.28515625" style="172" customWidth="1"/>
    <col min="4357" max="4357" width="12.7109375" style="172" customWidth="1"/>
    <col min="4358" max="4359" width="13.85546875" style="172" customWidth="1"/>
    <col min="4360" max="4608" width="9.140625" style="172"/>
    <col min="4609" max="4609" width="11.7109375" style="172" customWidth="1"/>
    <col min="4610" max="4610" width="84.7109375" style="172" customWidth="1"/>
    <col min="4611" max="4611" width="23.85546875" style="172" customWidth="1"/>
    <col min="4612" max="4612" width="12.28515625" style="172" customWidth="1"/>
    <col min="4613" max="4613" width="12.7109375" style="172" customWidth="1"/>
    <col min="4614" max="4615" width="13.85546875" style="172" customWidth="1"/>
    <col min="4616" max="4864" width="9.140625" style="172"/>
    <col min="4865" max="4865" width="11.7109375" style="172" customWidth="1"/>
    <col min="4866" max="4866" width="84.7109375" style="172" customWidth="1"/>
    <col min="4867" max="4867" width="23.85546875" style="172" customWidth="1"/>
    <col min="4868" max="4868" width="12.28515625" style="172" customWidth="1"/>
    <col min="4869" max="4869" width="12.7109375" style="172" customWidth="1"/>
    <col min="4870" max="4871" width="13.85546875" style="172" customWidth="1"/>
    <col min="4872" max="5120" width="9.140625" style="172"/>
    <col min="5121" max="5121" width="11.7109375" style="172" customWidth="1"/>
    <col min="5122" max="5122" width="84.7109375" style="172" customWidth="1"/>
    <col min="5123" max="5123" width="23.85546875" style="172" customWidth="1"/>
    <col min="5124" max="5124" width="12.28515625" style="172" customWidth="1"/>
    <col min="5125" max="5125" width="12.7109375" style="172" customWidth="1"/>
    <col min="5126" max="5127" width="13.85546875" style="172" customWidth="1"/>
    <col min="5128" max="5376" width="9.140625" style="172"/>
    <col min="5377" max="5377" width="11.7109375" style="172" customWidth="1"/>
    <col min="5378" max="5378" width="84.7109375" style="172" customWidth="1"/>
    <col min="5379" max="5379" width="23.85546875" style="172" customWidth="1"/>
    <col min="5380" max="5380" width="12.28515625" style="172" customWidth="1"/>
    <col min="5381" max="5381" width="12.7109375" style="172" customWidth="1"/>
    <col min="5382" max="5383" width="13.85546875" style="172" customWidth="1"/>
    <col min="5384" max="5632" width="9.140625" style="172"/>
    <col min="5633" max="5633" width="11.7109375" style="172" customWidth="1"/>
    <col min="5634" max="5634" width="84.7109375" style="172" customWidth="1"/>
    <col min="5635" max="5635" width="23.85546875" style="172" customWidth="1"/>
    <col min="5636" max="5636" width="12.28515625" style="172" customWidth="1"/>
    <col min="5637" max="5637" width="12.7109375" style="172" customWidth="1"/>
    <col min="5638" max="5639" width="13.85546875" style="172" customWidth="1"/>
    <col min="5640" max="5888" width="9.140625" style="172"/>
    <col min="5889" max="5889" width="11.7109375" style="172" customWidth="1"/>
    <col min="5890" max="5890" width="84.7109375" style="172" customWidth="1"/>
    <col min="5891" max="5891" width="23.85546875" style="172" customWidth="1"/>
    <col min="5892" max="5892" width="12.28515625" style="172" customWidth="1"/>
    <col min="5893" max="5893" width="12.7109375" style="172" customWidth="1"/>
    <col min="5894" max="5895" width="13.85546875" style="172" customWidth="1"/>
    <col min="5896" max="6144" width="9.140625" style="172"/>
    <col min="6145" max="6145" width="11.7109375" style="172" customWidth="1"/>
    <col min="6146" max="6146" width="84.7109375" style="172" customWidth="1"/>
    <col min="6147" max="6147" width="23.85546875" style="172" customWidth="1"/>
    <col min="6148" max="6148" width="12.28515625" style="172" customWidth="1"/>
    <col min="6149" max="6149" width="12.7109375" style="172" customWidth="1"/>
    <col min="6150" max="6151" width="13.85546875" style="172" customWidth="1"/>
    <col min="6152" max="6400" width="9.140625" style="172"/>
    <col min="6401" max="6401" width="11.7109375" style="172" customWidth="1"/>
    <col min="6402" max="6402" width="84.7109375" style="172" customWidth="1"/>
    <col min="6403" max="6403" width="23.85546875" style="172" customWidth="1"/>
    <col min="6404" max="6404" width="12.28515625" style="172" customWidth="1"/>
    <col min="6405" max="6405" width="12.7109375" style="172" customWidth="1"/>
    <col min="6406" max="6407" width="13.85546875" style="172" customWidth="1"/>
    <col min="6408" max="6656" width="9.140625" style="172"/>
    <col min="6657" max="6657" width="11.7109375" style="172" customWidth="1"/>
    <col min="6658" max="6658" width="84.7109375" style="172" customWidth="1"/>
    <col min="6659" max="6659" width="23.85546875" style="172" customWidth="1"/>
    <col min="6660" max="6660" width="12.28515625" style="172" customWidth="1"/>
    <col min="6661" max="6661" width="12.7109375" style="172" customWidth="1"/>
    <col min="6662" max="6663" width="13.85546875" style="172" customWidth="1"/>
    <col min="6664" max="6912" width="9.140625" style="172"/>
    <col min="6913" max="6913" width="11.7109375" style="172" customWidth="1"/>
    <col min="6914" max="6914" width="84.7109375" style="172" customWidth="1"/>
    <col min="6915" max="6915" width="23.85546875" style="172" customWidth="1"/>
    <col min="6916" max="6916" width="12.28515625" style="172" customWidth="1"/>
    <col min="6917" max="6917" width="12.7109375" style="172" customWidth="1"/>
    <col min="6918" max="6919" width="13.85546875" style="172" customWidth="1"/>
    <col min="6920" max="7168" width="9.140625" style="172"/>
    <col min="7169" max="7169" width="11.7109375" style="172" customWidth="1"/>
    <col min="7170" max="7170" width="84.7109375" style="172" customWidth="1"/>
    <col min="7171" max="7171" width="23.85546875" style="172" customWidth="1"/>
    <col min="7172" max="7172" width="12.28515625" style="172" customWidth="1"/>
    <col min="7173" max="7173" width="12.7109375" style="172" customWidth="1"/>
    <col min="7174" max="7175" width="13.85546875" style="172" customWidth="1"/>
    <col min="7176" max="7424" width="9.140625" style="172"/>
    <col min="7425" max="7425" width="11.7109375" style="172" customWidth="1"/>
    <col min="7426" max="7426" width="84.7109375" style="172" customWidth="1"/>
    <col min="7427" max="7427" width="23.85546875" style="172" customWidth="1"/>
    <col min="7428" max="7428" width="12.28515625" style="172" customWidth="1"/>
    <col min="7429" max="7429" width="12.7109375" style="172" customWidth="1"/>
    <col min="7430" max="7431" width="13.85546875" style="172" customWidth="1"/>
    <col min="7432" max="7680" width="9.140625" style="172"/>
    <col min="7681" max="7681" width="11.7109375" style="172" customWidth="1"/>
    <col min="7682" max="7682" width="84.7109375" style="172" customWidth="1"/>
    <col min="7683" max="7683" width="23.85546875" style="172" customWidth="1"/>
    <col min="7684" max="7684" width="12.28515625" style="172" customWidth="1"/>
    <col min="7685" max="7685" width="12.7109375" style="172" customWidth="1"/>
    <col min="7686" max="7687" width="13.85546875" style="172" customWidth="1"/>
    <col min="7688" max="7936" width="9.140625" style="172"/>
    <col min="7937" max="7937" width="11.7109375" style="172" customWidth="1"/>
    <col min="7938" max="7938" width="84.7109375" style="172" customWidth="1"/>
    <col min="7939" max="7939" width="23.85546875" style="172" customWidth="1"/>
    <col min="7940" max="7940" width="12.28515625" style="172" customWidth="1"/>
    <col min="7941" max="7941" width="12.7109375" style="172" customWidth="1"/>
    <col min="7942" max="7943" width="13.85546875" style="172" customWidth="1"/>
    <col min="7944" max="8192" width="9.140625" style="172"/>
    <col min="8193" max="8193" width="11.7109375" style="172" customWidth="1"/>
    <col min="8194" max="8194" width="84.7109375" style="172" customWidth="1"/>
    <col min="8195" max="8195" width="23.85546875" style="172" customWidth="1"/>
    <col min="8196" max="8196" width="12.28515625" style="172" customWidth="1"/>
    <col min="8197" max="8197" width="12.7109375" style="172" customWidth="1"/>
    <col min="8198" max="8199" width="13.85546875" style="172" customWidth="1"/>
    <col min="8200" max="8448" width="9.140625" style="172"/>
    <col min="8449" max="8449" width="11.7109375" style="172" customWidth="1"/>
    <col min="8450" max="8450" width="84.7109375" style="172" customWidth="1"/>
    <col min="8451" max="8451" width="23.85546875" style="172" customWidth="1"/>
    <col min="8452" max="8452" width="12.28515625" style="172" customWidth="1"/>
    <col min="8453" max="8453" width="12.7109375" style="172" customWidth="1"/>
    <col min="8454" max="8455" width="13.85546875" style="172" customWidth="1"/>
    <col min="8456" max="8704" width="9.140625" style="172"/>
    <col min="8705" max="8705" width="11.7109375" style="172" customWidth="1"/>
    <col min="8706" max="8706" width="84.7109375" style="172" customWidth="1"/>
    <col min="8707" max="8707" width="23.85546875" style="172" customWidth="1"/>
    <col min="8708" max="8708" width="12.28515625" style="172" customWidth="1"/>
    <col min="8709" max="8709" width="12.7109375" style="172" customWidth="1"/>
    <col min="8710" max="8711" width="13.85546875" style="172" customWidth="1"/>
    <col min="8712" max="8960" width="9.140625" style="172"/>
    <col min="8961" max="8961" width="11.7109375" style="172" customWidth="1"/>
    <col min="8962" max="8962" width="84.7109375" style="172" customWidth="1"/>
    <col min="8963" max="8963" width="23.85546875" style="172" customWidth="1"/>
    <col min="8964" max="8964" width="12.28515625" style="172" customWidth="1"/>
    <col min="8965" max="8965" width="12.7109375" style="172" customWidth="1"/>
    <col min="8966" max="8967" width="13.85546875" style="172" customWidth="1"/>
    <col min="8968" max="9216" width="9.140625" style="172"/>
    <col min="9217" max="9217" width="11.7109375" style="172" customWidth="1"/>
    <col min="9218" max="9218" width="84.7109375" style="172" customWidth="1"/>
    <col min="9219" max="9219" width="23.85546875" style="172" customWidth="1"/>
    <col min="9220" max="9220" width="12.28515625" style="172" customWidth="1"/>
    <col min="9221" max="9221" width="12.7109375" style="172" customWidth="1"/>
    <col min="9222" max="9223" width="13.85546875" style="172" customWidth="1"/>
    <col min="9224" max="9472" width="9.140625" style="172"/>
    <col min="9473" max="9473" width="11.7109375" style="172" customWidth="1"/>
    <col min="9474" max="9474" width="84.7109375" style="172" customWidth="1"/>
    <col min="9475" max="9475" width="23.85546875" style="172" customWidth="1"/>
    <col min="9476" max="9476" width="12.28515625" style="172" customWidth="1"/>
    <col min="9477" max="9477" width="12.7109375" style="172" customWidth="1"/>
    <col min="9478" max="9479" width="13.85546875" style="172" customWidth="1"/>
    <col min="9480" max="9728" width="9.140625" style="172"/>
    <col min="9729" max="9729" width="11.7109375" style="172" customWidth="1"/>
    <col min="9730" max="9730" width="84.7109375" style="172" customWidth="1"/>
    <col min="9731" max="9731" width="23.85546875" style="172" customWidth="1"/>
    <col min="9732" max="9732" width="12.28515625" style="172" customWidth="1"/>
    <col min="9733" max="9733" width="12.7109375" style="172" customWidth="1"/>
    <col min="9734" max="9735" width="13.85546875" style="172" customWidth="1"/>
    <col min="9736" max="9984" width="9.140625" style="172"/>
    <col min="9985" max="9985" width="11.7109375" style="172" customWidth="1"/>
    <col min="9986" max="9986" width="84.7109375" style="172" customWidth="1"/>
    <col min="9987" max="9987" width="23.85546875" style="172" customWidth="1"/>
    <col min="9988" max="9988" width="12.28515625" style="172" customWidth="1"/>
    <col min="9989" max="9989" width="12.7109375" style="172" customWidth="1"/>
    <col min="9990" max="9991" width="13.85546875" style="172" customWidth="1"/>
    <col min="9992" max="10240" width="9.140625" style="172"/>
    <col min="10241" max="10241" width="11.7109375" style="172" customWidth="1"/>
    <col min="10242" max="10242" width="84.7109375" style="172" customWidth="1"/>
    <col min="10243" max="10243" width="23.85546875" style="172" customWidth="1"/>
    <col min="10244" max="10244" width="12.28515625" style="172" customWidth="1"/>
    <col min="10245" max="10245" width="12.7109375" style="172" customWidth="1"/>
    <col min="10246" max="10247" width="13.85546875" style="172" customWidth="1"/>
    <col min="10248" max="10496" width="9.140625" style="172"/>
    <col min="10497" max="10497" width="11.7109375" style="172" customWidth="1"/>
    <col min="10498" max="10498" width="84.7109375" style="172" customWidth="1"/>
    <col min="10499" max="10499" width="23.85546875" style="172" customWidth="1"/>
    <col min="10500" max="10500" width="12.28515625" style="172" customWidth="1"/>
    <col min="10501" max="10501" width="12.7109375" style="172" customWidth="1"/>
    <col min="10502" max="10503" width="13.85546875" style="172" customWidth="1"/>
    <col min="10504" max="10752" width="9.140625" style="172"/>
    <col min="10753" max="10753" width="11.7109375" style="172" customWidth="1"/>
    <col min="10754" max="10754" width="84.7109375" style="172" customWidth="1"/>
    <col min="10755" max="10755" width="23.85546875" style="172" customWidth="1"/>
    <col min="10756" max="10756" width="12.28515625" style="172" customWidth="1"/>
    <col min="10757" max="10757" width="12.7109375" style="172" customWidth="1"/>
    <col min="10758" max="10759" width="13.85546875" style="172" customWidth="1"/>
    <col min="10760" max="11008" width="9.140625" style="172"/>
    <col min="11009" max="11009" width="11.7109375" style="172" customWidth="1"/>
    <col min="11010" max="11010" width="84.7109375" style="172" customWidth="1"/>
    <col min="11011" max="11011" width="23.85546875" style="172" customWidth="1"/>
    <col min="11012" max="11012" width="12.28515625" style="172" customWidth="1"/>
    <col min="11013" max="11013" width="12.7109375" style="172" customWidth="1"/>
    <col min="11014" max="11015" width="13.85546875" style="172" customWidth="1"/>
    <col min="11016" max="11264" width="9.140625" style="172"/>
    <col min="11265" max="11265" width="11.7109375" style="172" customWidth="1"/>
    <col min="11266" max="11266" width="84.7109375" style="172" customWidth="1"/>
    <col min="11267" max="11267" width="23.85546875" style="172" customWidth="1"/>
    <col min="11268" max="11268" width="12.28515625" style="172" customWidth="1"/>
    <col min="11269" max="11269" width="12.7109375" style="172" customWidth="1"/>
    <col min="11270" max="11271" width="13.85546875" style="172" customWidth="1"/>
    <col min="11272" max="11520" width="9.140625" style="172"/>
    <col min="11521" max="11521" width="11.7109375" style="172" customWidth="1"/>
    <col min="11522" max="11522" width="84.7109375" style="172" customWidth="1"/>
    <col min="11523" max="11523" width="23.85546875" style="172" customWidth="1"/>
    <col min="11524" max="11524" width="12.28515625" style="172" customWidth="1"/>
    <col min="11525" max="11525" width="12.7109375" style="172" customWidth="1"/>
    <col min="11526" max="11527" width="13.85546875" style="172" customWidth="1"/>
    <col min="11528" max="11776" width="9.140625" style="172"/>
    <col min="11777" max="11777" width="11.7109375" style="172" customWidth="1"/>
    <col min="11778" max="11778" width="84.7109375" style="172" customWidth="1"/>
    <col min="11779" max="11779" width="23.85546875" style="172" customWidth="1"/>
    <col min="11780" max="11780" width="12.28515625" style="172" customWidth="1"/>
    <col min="11781" max="11781" width="12.7109375" style="172" customWidth="1"/>
    <col min="11782" max="11783" width="13.85546875" style="172" customWidth="1"/>
    <col min="11784" max="12032" width="9.140625" style="172"/>
    <col min="12033" max="12033" width="11.7109375" style="172" customWidth="1"/>
    <col min="12034" max="12034" width="84.7109375" style="172" customWidth="1"/>
    <col min="12035" max="12035" width="23.85546875" style="172" customWidth="1"/>
    <col min="12036" max="12036" width="12.28515625" style="172" customWidth="1"/>
    <col min="12037" max="12037" width="12.7109375" style="172" customWidth="1"/>
    <col min="12038" max="12039" width="13.85546875" style="172" customWidth="1"/>
    <col min="12040" max="12288" width="9.140625" style="172"/>
    <col min="12289" max="12289" width="11.7109375" style="172" customWidth="1"/>
    <col min="12290" max="12290" width="84.7109375" style="172" customWidth="1"/>
    <col min="12291" max="12291" width="23.85546875" style="172" customWidth="1"/>
    <col min="12292" max="12292" width="12.28515625" style="172" customWidth="1"/>
    <col min="12293" max="12293" width="12.7109375" style="172" customWidth="1"/>
    <col min="12294" max="12295" width="13.85546875" style="172" customWidth="1"/>
    <col min="12296" max="12544" width="9.140625" style="172"/>
    <col min="12545" max="12545" width="11.7109375" style="172" customWidth="1"/>
    <col min="12546" max="12546" width="84.7109375" style="172" customWidth="1"/>
    <col min="12547" max="12547" width="23.85546875" style="172" customWidth="1"/>
    <col min="12548" max="12548" width="12.28515625" style="172" customWidth="1"/>
    <col min="12549" max="12549" width="12.7109375" style="172" customWidth="1"/>
    <col min="12550" max="12551" width="13.85546875" style="172" customWidth="1"/>
    <col min="12552" max="12800" width="9.140625" style="172"/>
    <col min="12801" max="12801" width="11.7109375" style="172" customWidth="1"/>
    <col min="12802" max="12802" width="84.7109375" style="172" customWidth="1"/>
    <col min="12803" max="12803" width="23.85546875" style="172" customWidth="1"/>
    <col min="12804" max="12804" width="12.28515625" style="172" customWidth="1"/>
    <col min="12805" max="12805" width="12.7109375" style="172" customWidth="1"/>
    <col min="12806" max="12807" width="13.85546875" style="172" customWidth="1"/>
    <col min="12808" max="13056" width="9.140625" style="172"/>
    <col min="13057" max="13057" width="11.7109375" style="172" customWidth="1"/>
    <col min="13058" max="13058" width="84.7109375" style="172" customWidth="1"/>
    <col min="13059" max="13059" width="23.85546875" style="172" customWidth="1"/>
    <col min="13060" max="13060" width="12.28515625" style="172" customWidth="1"/>
    <col min="13061" max="13061" width="12.7109375" style="172" customWidth="1"/>
    <col min="13062" max="13063" width="13.85546875" style="172" customWidth="1"/>
    <col min="13064" max="13312" width="9.140625" style="172"/>
    <col min="13313" max="13313" width="11.7109375" style="172" customWidth="1"/>
    <col min="13314" max="13314" width="84.7109375" style="172" customWidth="1"/>
    <col min="13315" max="13315" width="23.85546875" style="172" customWidth="1"/>
    <col min="13316" max="13316" width="12.28515625" style="172" customWidth="1"/>
    <col min="13317" max="13317" width="12.7109375" style="172" customWidth="1"/>
    <col min="13318" max="13319" width="13.85546875" style="172" customWidth="1"/>
    <col min="13320" max="13568" width="9.140625" style="172"/>
    <col min="13569" max="13569" width="11.7109375" style="172" customWidth="1"/>
    <col min="13570" max="13570" width="84.7109375" style="172" customWidth="1"/>
    <col min="13571" max="13571" width="23.85546875" style="172" customWidth="1"/>
    <col min="13572" max="13572" width="12.28515625" style="172" customWidth="1"/>
    <col min="13573" max="13573" width="12.7109375" style="172" customWidth="1"/>
    <col min="13574" max="13575" width="13.85546875" style="172" customWidth="1"/>
    <col min="13576" max="13824" width="9.140625" style="172"/>
    <col min="13825" max="13825" width="11.7109375" style="172" customWidth="1"/>
    <col min="13826" max="13826" width="84.7109375" style="172" customWidth="1"/>
    <col min="13827" max="13827" width="23.85546875" style="172" customWidth="1"/>
    <col min="13828" max="13828" width="12.28515625" style="172" customWidth="1"/>
    <col min="13829" max="13829" width="12.7109375" style="172" customWidth="1"/>
    <col min="13830" max="13831" width="13.85546875" style="172" customWidth="1"/>
    <col min="13832" max="14080" width="9.140625" style="172"/>
    <col min="14081" max="14081" width="11.7109375" style="172" customWidth="1"/>
    <col min="14082" max="14082" width="84.7109375" style="172" customWidth="1"/>
    <col min="14083" max="14083" width="23.85546875" style="172" customWidth="1"/>
    <col min="14084" max="14084" width="12.28515625" style="172" customWidth="1"/>
    <col min="14085" max="14085" width="12.7109375" style="172" customWidth="1"/>
    <col min="14086" max="14087" width="13.85546875" style="172" customWidth="1"/>
    <col min="14088" max="14336" width="9.140625" style="172"/>
    <col min="14337" max="14337" width="11.7109375" style="172" customWidth="1"/>
    <col min="14338" max="14338" width="84.7109375" style="172" customWidth="1"/>
    <col min="14339" max="14339" width="23.85546875" style="172" customWidth="1"/>
    <col min="14340" max="14340" width="12.28515625" style="172" customWidth="1"/>
    <col min="14341" max="14341" width="12.7109375" style="172" customWidth="1"/>
    <col min="14342" max="14343" width="13.85546875" style="172" customWidth="1"/>
    <col min="14344" max="14592" width="9.140625" style="172"/>
    <col min="14593" max="14593" width="11.7109375" style="172" customWidth="1"/>
    <col min="14594" max="14594" width="84.7109375" style="172" customWidth="1"/>
    <col min="14595" max="14595" width="23.85546875" style="172" customWidth="1"/>
    <col min="14596" max="14596" width="12.28515625" style="172" customWidth="1"/>
    <col min="14597" max="14597" width="12.7109375" style="172" customWidth="1"/>
    <col min="14598" max="14599" width="13.85546875" style="172" customWidth="1"/>
    <col min="14600" max="14848" width="9.140625" style="172"/>
    <col min="14849" max="14849" width="11.7109375" style="172" customWidth="1"/>
    <col min="14850" max="14850" width="84.7109375" style="172" customWidth="1"/>
    <col min="14851" max="14851" width="23.85546875" style="172" customWidth="1"/>
    <col min="14852" max="14852" width="12.28515625" style="172" customWidth="1"/>
    <col min="14853" max="14853" width="12.7109375" style="172" customWidth="1"/>
    <col min="14854" max="14855" width="13.85546875" style="172" customWidth="1"/>
    <col min="14856" max="15104" width="9.140625" style="172"/>
    <col min="15105" max="15105" width="11.7109375" style="172" customWidth="1"/>
    <col min="15106" max="15106" width="84.7109375" style="172" customWidth="1"/>
    <col min="15107" max="15107" width="23.85546875" style="172" customWidth="1"/>
    <col min="15108" max="15108" width="12.28515625" style="172" customWidth="1"/>
    <col min="15109" max="15109" width="12.7109375" style="172" customWidth="1"/>
    <col min="15110" max="15111" width="13.85546875" style="172" customWidth="1"/>
    <col min="15112" max="15360" width="9.140625" style="172"/>
    <col min="15361" max="15361" width="11.7109375" style="172" customWidth="1"/>
    <col min="15362" max="15362" width="84.7109375" style="172" customWidth="1"/>
    <col min="15363" max="15363" width="23.85546875" style="172" customWidth="1"/>
    <col min="15364" max="15364" width="12.28515625" style="172" customWidth="1"/>
    <col min="15365" max="15365" width="12.7109375" style="172" customWidth="1"/>
    <col min="15366" max="15367" width="13.85546875" style="172" customWidth="1"/>
    <col min="15368" max="15616" width="9.140625" style="172"/>
    <col min="15617" max="15617" width="11.7109375" style="172" customWidth="1"/>
    <col min="15618" max="15618" width="84.7109375" style="172" customWidth="1"/>
    <col min="15619" max="15619" width="23.85546875" style="172" customWidth="1"/>
    <col min="15620" max="15620" width="12.28515625" style="172" customWidth="1"/>
    <col min="15621" max="15621" width="12.7109375" style="172" customWidth="1"/>
    <col min="15622" max="15623" width="13.85546875" style="172" customWidth="1"/>
    <col min="15624" max="15872" width="9.140625" style="172"/>
    <col min="15873" max="15873" width="11.7109375" style="172" customWidth="1"/>
    <col min="15874" max="15874" width="84.7109375" style="172" customWidth="1"/>
    <col min="15875" max="15875" width="23.85546875" style="172" customWidth="1"/>
    <col min="15876" max="15876" width="12.28515625" style="172" customWidth="1"/>
    <col min="15877" max="15877" width="12.7109375" style="172" customWidth="1"/>
    <col min="15878" max="15879" width="13.85546875" style="172" customWidth="1"/>
    <col min="15880" max="16128" width="9.140625" style="172"/>
    <col min="16129" max="16129" width="11.7109375" style="172" customWidth="1"/>
    <col min="16130" max="16130" width="84.7109375" style="172" customWidth="1"/>
    <col min="16131" max="16131" width="23.85546875" style="172" customWidth="1"/>
    <col min="16132" max="16132" width="12.28515625" style="172" customWidth="1"/>
    <col min="16133" max="16133" width="12.7109375" style="172" customWidth="1"/>
    <col min="16134" max="16135" width="13.85546875" style="172" customWidth="1"/>
    <col min="16136" max="16384" width="9.140625" style="172"/>
  </cols>
  <sheetData>
    <row r="2" spans="1:7" x14ac:dyDescent="0.25">
      <c r="A2" s="146" t="s">
        <v>157</v>
      </c>
      <c r="B2" s="146"/>
      <c r="C2" s="146"/>
      <c r="D2" s="146"/>
      <c r="E2" s="146"/>
      <c r="F2" s="146"/>
      <c r="G2" s="146"/>
    </row>
    <row r="3" spans="1:7" ht="15.75" thickBot="1" x14ac:dyDescent="0.3">
      <c r="A3" s="129"/>
      <c r="B3" s="129"/>
      <c r="C3" s="129"/>
      <c r="D3" s="129"/>
      <c r="E3" s="129"/>
      <c r="F3" s="129"/>
      <c r="G3" s="129"/>
    </row>
    <row r="4" spans="1:7" x14ac:dyDescent="0.25">
      <c r="A4" s="130"/>
      <c r="B4" s="130"/>
      <c r="C4" s="1" t="s">
        <v>43</v>
      </c>
      <c r="D4" s="1" t="s">
        <v>44</v>
      </c>
      <c r="E4" s="1" t="s">
        <v>44</v>
      </c>
      <c r="F4" s="1" t="s">
        <v>45</v>
      </c>
      <c r="G4" s="1" t="s">
        <v>45</v>
      </c>
    </row>
    <row r="5" spans="1:7" ht="15.75" thickBot="1" x14ac:dyDescent="0.3">
      <c r="A5" s="2"/>
      <c r="B5" s="2"/>
      <c r="C5" s="3" t="s">
        <v>131</v>
      </c>
      <c r="D5" s="3" t="s">
        <v>225</v>
      </c>
      <c r="E5" s="3" t="s">
        <v>226</v>
      </c>
      <c r="F5" s="3" t="s">
        <v>227</v>
      </c>
      <c r="G5" s="3" t="s">
        <v>228</v>
      </c>
    </row>
    <row r="6" spans="1:7" x14ac:dyDescent="0.25">
      <c r="A6" s="171"/>
      <c r="B6" s="171"/>
      <c r="C6" s="171"/>
      <c r="D6" s="171"/>
      <c r="E6" s="171"/>
      <c r="F6" s="171"/>
      <c r="G6" s="171"/>
    </row>
    <row r="7" spans="1:7" x14ac:dyDescent="0.25">
      <c r="A7" s="4" t="s">
        <v>132</v>
      </c>
      <c r="B7" s="5"/>
      <c r="C7" s="6">
        <v>702538.59</v>
      </c>
      <c r="D7" s="6">
        <v>1078880</v>
      </c>
      <c r="E7" s="6">
        <v>1133277</v>
      </c>
      <c r="F7" s="6">
        <v>1150677</v>
      </c>
      <c r="G7" s="6">
        <v>1195677</v>
      </c>
    </row>
    <row r="8" spans="1:7" x14ac:dyDescent="0.25">
      <c r="A8" s="173" t="s">
        <v>46</v>
      </c>
      <c r="B8" s="173"/>
      <c r="C8" s="174">
        <v>702538.59</v>
      </c>
      <c r="D8" s="174">
        <v>1078880</v>
      </c>
      <c r="E8" s="174">
        <v>1133277</v>
      </c>
      <c r="F8" s="174">
        <v>1150677</v>
      </c>
      <c r="G8" s="174">
        <v>1195677</v>
      </c>
    </row>
    <row r="9" spans="1:7" x14ac:dyDescent="0.25">
      <c r="A9" s="175" t="s">
        <v>194</v>
      </c>
      <c r="B9" s="175"/>
      <c r="C9" s="176">
        <v>702538.59</v>
      </c>
      <c r="D9" s="176">
        <v>1078880</v>
      </c>
      <c r="E9" s="176">
        <v>1133277</v>
      </c>
      <c r="F9" s="176">
        <v>1150677</v>
      </c>
      <c r="G9" s="176">
        <v>1195677</v>
      </c>
    </row>
    <row r="10" spans="1:7" x14ac:dyDescent="0.25">
      <c r="A10" s="7" t="s">
        <v>47</v>
      </c>
      <c r="B10" s="7"/>
      <c r="C10" s="8">
        <v>275005.07</v>
      </c>
      <c r="D10" s="8">
        <v>347630</v>
      </c>
      <c r="E10" s="8">
        <v>378700</v>
      </c>
      <c r="F10" s="8">
        <v>393710</v>
      </c>
      <c r="G10" s="8">
        <v>415410</v>
      </c>
    </row>
    <row r="11" spans="1:7" x14ac:dyDescent="0.25">
      <c r="A11" s="9" t="s">
        <v>48</v>
      </c>
      <c r="B11" s="9"/>
      <c r="C11" s="10">
        <v>275005.07</v>
      </c>
      <c r="D11" s="10">
        <v>347630</v>
      </c>
      <c r="E11" s="10">
        <v>378700</v>
      </c>
      <c r="F11" s="10">
        <v>393710</v>
      </c>
      <c r="G11" s="10">
        <v>415410</v>
      </c>
    </row>
    <row r="12" spans="1:7" x14ac:dyDescent="0.25">
      <c r="A12" s="11" t="s">
        <v>49</v>
      </c>
      <c r="B12" s="11"/>
      <c r="C12" s="12">
        <v>275005.07</v>
      </c>
      <c r="D12" s="12">
        <v>347630</v>
      </c>
      <c r="E12" s="12">
        <v>378700</v>
      </c>
      <c r="F12" s="12">
        <v>393710</v>
      </c>
      <c r="G12" s="12">
        <v>415410</v>
      </c>
    </row>
    <row r="13" spans="1:7" x14ac:dyDescent="0.25">
      <c r="A13" s="177" t="s">
        <v>195</v>
      </c>
      <c r="B13" s="177"/>
      <c r="C13" s="178">
        <v>245799.23</v>
      </c>
      <c r="D13" s="178">
        <v>305170</v>
      </c>
      <c r="E13" s="178">
        <v>329240</v>
      </c>
      <c r="F13" s="178">
        <v>344250</v>
      </c>
      <c r="G13" s="178">
        <v>365950</v>
      </c>
    </row>
    <row r="14" spans="1:7" x14ac:dyDescent="0.25">
      <c r="A14" s="179" t="s">
        <v>196</v>
      </c>
      <c r="B14" s="179"/>
      <c r="C14" s="180">
        <v>245799.23</v>
      </c>
      <c r="D14" s="180">
        <v>305170</v>
      </c>
      <c r="E14" s="180">
        <v>329240</v>
      </c>
      <c r="F14" s="180">
        <v>344250</v>
      </c>
      <c r="G14" s="180">
        <v>365950</v>
      </c>
    </row>
    <row r="15" spans="1:7" x14ac:dyDescent="0.25">
      <c r="A15" s="13" t="s">
        <v>133</v>
      </c>
      <c r="B15" s="13"/>
      <c r="C15" s="13">
        <v>245799.23</v>
      </c>
      <c r="D15" s="13">
        <v>305170</v>
      </c>
      <c r="E15" s="13">
        <v>329240</v>
      </c>
      <c r="F15" s="13">
        <v>344250</v>
      </c>
      <c r="G15" s="13">
        <v>365950</v>
      </c>
    </row>
    <row r="16" spans="1:7" x14ac:dyDescent="0.25">
      <c r="A16" s="13" t="s">
        <v>134</v>
      </c>
      <c r="B16" s="13"/>
      <c r="C16" s="13">
        <v>236197.38</v>
      </c>
      <c r="D16" s="13">
        <v>291300</v>
      </c>
      <c r="E16" s="13">
        <v>315990</v>
      </c>
      <c r="F16" s="13">
        <v>330500</v>
      </c>
      <c r="G16" s="13">
        <v>352200</v>
      </c>
    </row>
    <row r="17" spans="1:7" x14ac:dyDescent="0.25">
      <c r="A17" s="13" t="s">
        <v>135</v>
      </c>
      <c r="B17" s="13"/>
      <c r="C17" s="13">
        <v>9601.85</v>
      </c>
      <c r="D17" s="13">
        <v>13870</v>
      </c>
      <c r="E17" s="13">
        <v>13250</v>
      </c>
      <c r="F17" s="13">
        <v>13750</v>
      </c>
      <c r="G17" s="13">
        <v>13750</v>
      </c>
    </row>
    <row r="18" spans="1:7" x14ac:dyDescent="0.25">
      <c r="A18" s="177" t="s">
        <v>197</v>
      </c>
      <c r="B18" s="177"/>
      <c r="C18" s="178">
        <v>0</v>
      </c>
      <c r="D18" s="178">
        <v>10</v>
      </c>
      <c r="E18" s="178">
        <v>10</v>
      </c>
      <c r="F18" s="178">
        <v>10</v>
      </c>
      <c r="G18" s="178">
        <v>10</v>
      </c>
    </row>
    <row r="19" spans="1:7" x14ac:dyDescent="0.25">
      <c r="A19" s="179" t="s">
        <v>198</v>
      </c>
      <c r="B19" s="179"/>
      <c r="C19" s="180">
        <v>0</v>
      </c>
      <c r="D19" s="180">
        <v>0</v>
      </c>
      <c r="E19" s="180">
        <v>10</v>
      </c>
      <c r="F19" s="180">
        <v>10</v>
      </c>
      <c r="G19" s="180">
        <v>10</v>
      </c>
    </row>
    <row r="20" spans="1:7" x14ac:dyDescent="0.25">
      <c r="A20" s="13" t="s">
        <v>133</v>
      </c>
      <c r="B20" s="13"/>
      <c r="C20" s="13">
        <v>0</v>
      </c>
      <c r="D20" s="13">
        <v>0</v>
      </c>
      <c r="E20" s="13">
        <v>10</v>
      </c>
      <c r="F20" s="13">
        <v>10</v>
      </c>
      <c r="G20" s="13">
        <v>10</v>
      </c>
    </row>
    <row r="21" spans="1:7" x14ac:dyDescent="0.25">
      <c r="A21" s="13" t="s">
        <v>135</v>
      </c>
      <c r="B21" s="13"/>
      <c r="C21" s="13">
        <v>0</v>
      </c>
      <c r="D21" s="13">
        <v>0</v>
      </c>
      <c r="E21" s="13">
        <v>10</v>
      </c>
      <c r="F21" s="13">
        <v>10</v>
      </c>
      <c r="G21" s="13">
        <v>10</v>
      </c>
    </row>
    <row r="22" spans="1:7" x14ac:dyDescent="0.25">
      <c r="A22" s="179" t="s">
        <v>199</v>
      </c>
      <c r="B22" s="179"/>
      <c r="C22" s="180">
        <v>0</v>
      </c>
      <c r="D22" s="180">
        <v>10</v>
      </c>
      <c r="E22" s="180">
        <v>0</v>
      </c>
      <c r="F22" s="180">
        <v>0</v>
      </c>
      <c r="G22" s="180">
        <v>0</v>
      </c>
    </row>
    <row r="23" spans="1:7" x14ac:dyDescent="0.25">
      <c r="A23" s="13" t="s">
        <v>133</v>
      </c>
      <c r="B23" s="13"/>
      <c r="C23" s="13">
        <v>0</v>
      </c>
      <c r="D23" s="13">
        <v>10</v>
      </c>
      <c r="E23" s="13">
        <v>0</v>
      </c>
      <c r="F23" s="13">
        <v>0</v>
      </c>
      <c r="G23" s="13">
        <v>0</v>
      </c>
    </row>
    <row r="24" spans="1:7" x14ac:dyDescent="0.25">
      <c r="A24" s="13" t="s">
        <v>135</v>
      </c>
      <c r="B24" s="13"/>
      <c r="C24" s="13">
        <v>0</v>
      </c>
      <c r="D24" s="13">
        <v>10</v>
      </c>
      <c r="E24" s="13">
        <v>0</v>
      </c>
      <c r="F24" s="13">
        <v>0</v>
      </c>
      <c r="G24" s="13">
        <v>0</v>
      </c>
    </row>
    <row r="25" spans="1:7" x14ac:dyDescent="0.25">
      <c r="A25" s="177" t="s">
        <v>200</v>
      </c>
      <c r="B25" s="177"/>
      <c r="C25" s="178">
        <v>29205.84</v>
      </c>
      <c r="D25" s="178">
        <v>42450</v>
      </c>
      <c r="E25" s="178">
        <v>49450</v>
      </c>
      <c r="F25" s="178">
        <v>49450</v>
      </c>
      <c r="G25" s="178">
        <v>49450</v>
      </c>
    </row>
    <row r="26" spans="1:7" x14ac:dyDescent="0.25">
      <c r="A26" s="179" t="s">
        <v>201</v>
      </c>
      <c r="B26" s="179"/>
      <c r="C26" s="180">
        <v>0</v>
      </c>
      <c r="D26" s="180">
        <v>0</v>
      </c>
      <c r="E26" s="180">
        <v>49450</v>
      </c>
      <c r="F26" s="180">
        <v>49450</v>
      </c>
      <c r="G26" s="180">
        <v>49450</v>
      </c>
    </row>
    <row r="27" spans="1:7" x14ac:dyDescent="0.25">
      <c r="A27" s="13" t="s">
        <v>133</v>
      </c>
      <c r="B27" s="13"/>
      <c r="C27" s="13">
        <v>0</v>
      </c>
      <c r="D27" s="13">
        <v>0</v>
      </c>
      <c r="E27" s="13">
        <v>48450</v>
      </c>
      <c r="F27" s="13">
        <v>48450</v>
      </c>
      <c r="G27" s="13">
        <v>48450</v>
      </c>
    </row>
    <row r="28" spans="1:7" x14ac:dyDescent="0.25">
      <c r="A28" s="13" t="s">
        <v>134</v>
      </c>
      <c r="B28" s="13"/>
      <c r="C28" s="13">
        <v>0</v>
      </c>
      <c r="D28" s="13">
        <v>0</v>
      </c>
      <c r="E28" s="13">
        <v>1300</v>
      </c>
      <c r="F28" s="13">
        <v>1300</v>
      </c>
      <c r="G28" s="13">
        <v>1300</v>
      </c>
    </row>
    <row r="29" spans="1:7" x14ac:dyDescent="0.25">
      <c r="A29" s="13" t="s">
        <v>135</v>
      </c>
      <c r="B29" s="13"/>
      <c r="C29" s="13">
        <v>0</v>
      </c>
      <c r="D29" s="13">
        <v>0</v>
      </c>
      <c r="E29" s="13">
        <v>45850</v>
      </c>
      <c r="F29" s="13">
        <v>45850</v>
      </c>
      <c r="G29" s="13">
        <v>45850</v>
      </c>
    </row>
    <row r="30" spans="1:7" x14ac:dyDescent="0.25">
      <c r="A30" s="13" t="s">
        <v>136</v>
      </c>
      <c r="B30" s="13"/>
      <c r="C30" s="13">
        <v>0</v>
      </c>
      <c r="D30" s="13">
        <v>0</v>
      </c>
      <c r="E30" s="13">
        <v>1300</v>
      </c>
      <c r="F30" s="13">
        <v>1300</v>
      </c>
      <c r="G30" s="13">
        <v>1300</v>
      </c>
    </row>
    <row r="31" spans="1:7" x14ac:dyDescent="0.25">
      <c r="A31" s="13" t="s">
        <v>137</v>
      </c>
      <c r="B31" s="13"/>
      <c r="C31" s="13">
        <v>0</v>
      </c>
      <c r="D31" s="13">
        <v>0</v>
      </c>
      <c r="E31" s="13">
        <v>1000</v>
      </c>
      <c r="F31" s="13">
        <v>1000</v>
      </c>
      <c r="G31" s="13">
        <v>1000</v>
      </c>
    </row>
    <row r="32" spans="1:7" x14ac:dyDescent="0.25">
      <c r="A32" s="13" t="s">
        <v>138</v>
      </c>
      <c r="B32" s="13"/>
      <c r="C32" s="13">
        <v>0</v>
      </c>
      <c r="D32" s="13">
        <v>0</v>
      </c>
      <c r="E32" s="13">
        <v>0</v>
      </c>
      <c r="F32" s="13">
        <v>0</v>
      </c>
      <c r="G32" s="13">
        <v>0</v>
      </c>
    </row>
    <row r="33" spans="1:7" x14ac:dyDescent="0.25">
      <c r="A33" s="13" t="s">
        <v>139</v>
      </c>
      <c r="B33" s="13"/>
      <c r="C33" s="13">
        <v>0</v>
      </c>
      <c r="D33" s="13">
        <v>0</v>
      </c>
      <c r="E33" s="13">
        <v>1000</v>
      </c>
      <c r="F33" s="13">
        <v>1000</v>
      </c>
      <c r="G33" s="13">
        <v>1000</v>
      </c>
    </row>
    <row r="34" spans="1:7" x14ac:dyDescent="0.25">
      <c r="A34" s="179" t="s">
        <v>202</v>
      </c>
      <c r="B34" s="179"/>
      <c r="C34" s="180">
        <v>29205.84</v>
      </c>
      <c r="D34" s="180">
        <v>42450</v>
      </c>
      <c r="E34" s="180">
        <v>0</v>
      </c>
      <c r="F34" s="180">
        <v>0</v>
      </c>
      <c r="G34" s="180">
        <v>0</v>
      </c>
    </row>
    <row r="35" spans="1:7" x14ac:dyDescent="0.25">
      <c r="A35" s="13" t="s">
        <v>133</v>
      </c>
      <c r="B35" s="13"/>
      <c r="C35" s="13">
        <v>29205.84</v>
      </c>
      <c r="D35" s="13">
        <v>42450</v>
      </c>
      <c r="E35" s="13">
        <v>0</v>
      </c>
      <c r="F35" s="13">
        <v>0</v>
      </c>
      <c r="G35" s="13">
        <v>0</v>
      </c>
    </row>
    <row r="36" spans="1:7" x14ac:dyDescent="0.25">
      <c r="A36" s="13" t="s">
        <v>134</v>
      </c>
      <c r="B36" s="13"/>
      <c r="C36" s="13">
        <v>5600.83</v>
      </c>
      <c r="D36" s="13">
        <v>1300</v>
      </c>
      <c r="E36" s="13">
        <v>0</v>
      </c>
      <c r="F36" s="13">
        <v>0</v>
      </c>
      <c r="G36" s="13">
        <v>0</v>
      </c>
    </row>
    <row r="37" spans="1:7" x14ac:dyDescent="0.25">
      <c r="A37" s="13" t="s">
        <v>135</v>
      </c>
      <c r="B37" s="13"/>
      <c r="C37" s="13">
        <v>22652</v>
      </c>
      <c r="D37" s="13">
        <v>39850</v>
      </c>
      <c r="E37" s="13">
        <v>0</v>
      </c>
      <c r="F37" s="13">
        <v>0</v>
      </c>
      <c r="G37" s="13">
        <v>0</v>
      </c>
    </row>
    <row r="38" spans="1:7" x14ac:dyDescent="0.25">
      <c r="A38" s="13" t="s">
        <v>136</v>
      </c>
      <c r="B38" s="13"/>
      <c r="C38" s="13">
        <v>953.01</v>
      </c>
      <c r="D38" s="13">
        <v>1300</v>
      </c>
      <c r="E38" s="13">
        <v>0</v>
      </c>
      <c r="F38" s="13">
        <v>0</v>
      </c>
      <c r="G38" s="13">
        <v>0</v>
      </c>
    </row>
    <row r="39" spans="1:7" x14ac:dyDescent="0.25">
      <c r="A39" s="7" t="s">
        <v>140</v>
      </c>
      <c r="B39" s="7"/>
      <c r="C39" s="8">
        <v>8021.98</v>
      </c>
      <c r="D39" s="8">
        <v>8930</v>
      </c>
      <c r="E39" s="8">
        <v>6025</v>
      </c>
      <c r="F39" s="8">
        <v>6025</v>
      </c>
      <c r="G39" s="8">
        <v>6905</v>
      </c>
    </row>
    <row r="40" spans="1:7" x14ac:dyDescent="0.25">
      <c r="A40" s="9" t="s">
        <v>51</v>
      </c>
      <c r="B40" s="9"/>
      <c r="C40" s="10">
        <v>8021.98</v>
      </c>
      <c r="D40" s="10">
        <v>8930</v>
      </c>
      <c r="E40" s="10">
        <v>6025</v>
      </c>
      <c r="F40" s="10">
        <v>6025</v>
      </c>
      <c r="G40" s="10">
        <v>6905</v>
      </c>
    </row>
    <row r="41" spans="1:7" x14ac:dyDescent="0.25">
      <c r="A41" s="11" t="s">
        <v>52</v>
      </c>
      <c r="B41" s="11"/>
      <c r="C41" s="12">
        <v>8021.98</v>
      </c>
      <c r="D41" s="12">
        <v>8930</v>
      </c>
      <c r="E41" s="12">
        <v>6025</v>
      </c>
      <c r="F41" s="12">
        <v>6025</v>
      </c>
      <c r="G41" s="12">
        <v>6905</v>
      </c>
    </row>
    <row r="42" spans="1:7" x14ac:dyDescent="0.25">
      <c r="A42" s="177" t="s">
        <v>195</v>
      </c>
      <c r="B42" s="177"/>
      <c r="C42" s="178">
        <v>6705.68</v>
      </c>
      <c r="D42" s="178">
        <v>7250</v>
      </c>
      <c r="E42" s="178">
        <v>4345</v>
      </c>
      <c r="F42" s="178">
        <v>4345</v>
      </c>
      <c r="G42" s="178">
        <v>5225</v>
      </c>
    </row>
    <row r="43" spans="1:7" x14ac:dyDescent="0.25">
      <c r="A43" s="179" t="s">
        <v>203</v>
      </c>
      <c r="B43" s="179"/>
      <c r="C43" s="180">
        <v>3451.09</v>
      </c>
      <c r="D43" s="180">
        <v>5950</v>
      </c>
      <c r="E43" s="180">
        <v>4345</v>
      </c>
      <c r="F43" s="180">
        <v>4345</v>
      </c>
      <c r="G43" s="180">
        <v>5225</v>
      </c>
    </row>
    <row r="44" spans="1:7" x14ac:dyDescent="0.25">
      <c r="A44" s="13" t="s">
        <v>133</v>
      </c>
      <c r="B44" s="13"/>
      <c r="C44" s="13">
        <v>3451.09</v>
      </c>
      <c r="D44" s="13">
        <v>5950</v>
      </c>
      <c r="E44" s="13">
        <v>4345</v>
      </c>
      <c r="F44" s="13">
        <v>4345</v>
      </c>
      <c r="G44" s="13">
        <v>5225</v>
      </c>
    </row>
    <row r="45" spans="1:7" x14ac:dyDescent="0.25">
      <c r="A45" s="13" t="s">
        <v>135</v>
      </c>
      <c r="B45" s="13"/>
      <c r="C45" s="13">
        <v>3451.09</v>
      </c>
      <c r="D45" s="13">
        <v>5950</v>
      </c>
      <c r="E45" s="13">
        <v>4345</v>
      </c>
      <c r="F45" s="13">
        <v>4345</v>
      </c>
      <c r="G45" s="13">
        <v>5225</v>
      </c>
    </row>
    <row r="46" spans="1:7" x14ac:dyDescent="0.25">
      <c r="A46" s="13" t="s">
        <v>137</v>
      </c>
      <c r="B46" s="13"/>
      <c r="C46" s="13">
        <v>0</v>
      </c>
      <c r="D46" s="13">
        <v>0</v>
      </c>
      <c r="E46" s="13">
        <v>0</v>
      </c>
      <c r="F46" s="13">
        <v>0</v>
      </c>
      <c r="G46" s="13">
        <v>0</v>
      </c>
    </row>
    <row r="47" spans="1:7" x14ac:dyDescent="0.25">
      <c r="A47" s="13" t="s">
        <v>139</v>
      </c>
      <c r="B47" s="13"/>
      <c r="C47" s="13">
        <v>0</v>
      </c>
      <c r="D47" s="13">
        <v>0</v>
      </c>
      <c r="E47" s="13">
        <v>0</v>
      </c>
      <c r="F47" s="13">
        <v>0</v>
      </c>
      <c r="G47" s="13">
        <v>0</v>
      </c>
    </row>
    <row r="48" spans="1:7" x14ac:dyDescent="0.25">
      <c r="A48" s="179" t="s">
        <v>204</v>
      </c>
      <c r="B48" s="179"/>
      <c r="C48" s="180">
        <v>3254.59</v>
      </c>
      <c r="D48" s="180">
        <v>1300</v>
      </c>
      <c r="E48" s="180">
        <v>0</v>
      </c>
      <c r="F48" s="180">
        <v>0</v>
      </c>
      <c r="G48" s="180">
        <v>0</v>
      </c>
    </row>
    <row r="49" spans="1:7" x14ac:dyDescent="0.25">
      <c r="A49" s="13" t="s">
        <v>137</v>
      </c>
      <c r="B49" s="13"/>
      <c r="C49" s="13">
        <v>3254.59</v>
      </c>
      <c r="D49" s="13">
        <v>1300</v>
      </c>
      <c r="E49" s="13">
        <v>0</v>
      </c>
      <c r="F49" s="13">
        <v>0</v>
      </c>
      <c r="G49" s="13">
        <v>0</v>
      </c>
    </row>
    <row r="50" spans="1:7" x14ac:dyDescent="0.25">
      <c r="A50" s="13" t="s">
        <v>139</v>
      </c>
      <c r="B50" s="13"/>
      <c r="C50" s="13">
        <v>3254.59</v>
      </c>
      <c r="D50" s="13">
        <v>1300</v>
      </c>
      <c r="E50" s="13">
        <v>0</v>
      </c>
      <c r="F50" s="13">
        <v>0</v>
      </c>
      <c r="G50" s="13">
        <v>0</v>
      </c>
    </row>
    <row r="51" spans="1:7" x14ac:dyDescent="0.25">
      <c r="A51" s="177" t="s">
        <v>197</v>
      </c>
      <c r="B51" s="177"/>
      <c r="C51" s="178">
        <v>250</v>
      </c>
      <c r="D51" s="178">
        <v>0</v>
      </c>
      <c r="E51" s="178">
        <v>0</v>
      </c>
      <c r="F51" s="178">
        <v>0</v>
      </c>
      <c r="G51" s="178">
        <v>0</v>
      </c>
    </row>
    <row r="52" spans="1:7" x14ac:dyDescent="0.25">
      <c r="A52" s="179" t="s">
        <v>199</v>
      </c>
      <c r="B52" s="179"/>
      <c r="C52" s="180">
        <v>250</v>
      </c>
      <c r="D52" s="180">
        <v>0</v>
      </c>
      <c r="E52" s="180">
        <v>0</v>
      </c>
      <c r="F52" s="180">
        <v>0</v>
      </c>
      <c r="G52" s="180">
        <v>0</v>
      </c>
    </row>
    <row r="53" spans="1:7" x14ac:dyDescent="0.25">
      <c r="A53" s="13" t="s">
        <v>133</v>
      </c>
      <c r="B53" s="13"/>
      <c r="C53" s="13">
        <v>250</v>
      </c>
      <c r="D53" s="13">
        <v>0</v>
      </c>
      <c r="E53" s="13">
        <v>0</v>
      </c>
      <c r="F53" s="13">
        <v>0</v>
      </c>
      <c r="G53" s="13">
        <v>0</v>
      </c>
    </row>
    <row r="54" spans="1:7" x14ac:dyDescent="0.25">
      <c r="A54" s="13" t="s">
        <v>135</v>
      </c>
      <c r="B54" s="13"/>
      <c r="C54" s="13">
        <v>250</v>
      </c>
      <c r="D54" s="13">
        <v>0</v>
      </c>
      <c r="E54" s="13">
        <v>0</v>
      </c>
      <c r="F54" s="13">
        <v>0</v>
      </c>
      <c r="G54" s="13">
        <v>0</v>
      </c>
    </row>
    <row r="55" spans="1:7" x14ac:dyDescent="0.25">
      <c r="A55" s="13" t="s">
        <v>137</v>
      </c>
      <c r="B55" s="13"/>
      <c r="C55" s="13">
        <v>0</v>
      </c>
      <c r="D55" s="13">
        <v>0</v>
      </c>
      <c r="E55" s="13">
        <v>0</v>
      </c>
      <c r="F55" s="13">
        <v>0</v>
      </c>
      <c r="G55" s="13">
        <v>0</v>
      </c>
    </row>
    <row r="56" spans="1:7" x14ac:dyDescent="0.25">
      <c r="A56" s="13" t="s">
        <v>139</v>
      </c>
      <c r="B56" s="13"/>
      <c r="C56" s="13">
        <v>0</v>
      </c>
      <c r="D56" s="13">
        <v>0</v>
      </c>
      <c r="E56" s="13">
        <v>0</v>
      </c>
      <c r="F56" s="13">
        <v>0</v>
      </c>
      <c r="G56" s="13">
        <v>0</v>
      </c>
    </row>
    <row r="57" spans="1:7" x14ac:dyDescent="0.25">
      <c r="A57" s="177" t="s">
        <v>200</v>
      </c>
      <c r="B57" s="177"/>
      <c r="C57" s="178">
        <v>1066.3</v>
      </c>
      <c r="D57" s="178">
        <v>1680</v>
      </c>
      <c r="E57" s="178">
        <v>1680</v>
      </c>
      <c r="F57" s="178">
        <v>1680</v>
      </c>
      <c r="G57" s="178">
        <v>1680</v>
      </c>
    </row>
    <row r="58" spans="1:7" x14ac:dyDescent="0.25">
      <c r="A58" s="179" t="s">
        <v>201</v>
      </c>
      <c r="B58" s="179"/>
      <c r="C58" s="180">
        <v>0</v>
      </c>
      <c r="D58" s="180">
        <v>0</v>
      </c>
      <c r="E58" s="180">
        <v>1680</v>
      </c>
      <c r="F58" s="180">
        <v>1680</v>
      </c>
      <c r="G58" s="180">
        <v>1680</v>
      </c>
    </row>
    <row r="59" spans="1:7" x14ac:dyDescent="0.25">
      <c r="A59" s="13" t="s">
        <v>133</v>
      </c>
      <c r="B59" s="13"/>
      <c r="C59" s="13">
        <v>0</v>
      </c>
      <c r="D59" s="13">
        <v>0</v>
      </c>
      <c r="E59" s="13">
        <v>1680</v>
      </c>
      <c r="F59" s="13">
        <v>1680</v>
      </c>
      <c r="G59" s="13">
        <v>1680</v>
      </c>
    </row>
    <row r="60" spans="1:7" x14ac:dyDescent="0.25">
      <c r="A60" s="13" t="s">
        <v>135</v>
      </c>
      <c r="B60" s="13"/>
      <c r="C60" s="13">
        <v>0</v>
      </c>
      <c r="D60" s="13">
        <v>0</v>
      </c>
      <c r="E60" s="13">
        <v>1680</v>
      </c>
      <c r="F60" s="13">
        <v>1680</v>
      </c>
      <c r="G60" s="13">
        <v>1680</v>
      </c>
    </row>
    <row r="61" spans="1:7" x14ac:dyDescent="0.25">
      <c r="A61" s="179" t="s">
        <v>202</v>
      </c>
      <c r="B61" s="179"/>
      <c r="C61" s="180">
        <v>1066.3</v>
      </c>
      <c r="D61" s="180">
        <v>1680</v>
      </c>
      <c r="E61" s="180">
        <v>0</v>
      </c>
      <c r="F61" s="180">
        <v>0</v>
      </c>
      <c r="G61" s="180">
        <v>0</v>
      </c>
    </row>
    <row r="62" spans="1:7" x14ac:dyDescent="0.25">
      <c r="A62" s="13" t="s">
        <v>133</v>
      </c>
      <c r="B62" s="13"/>
      <c r="C62" s="13">
        <v>1066.3</v>
      </c>
      <c r="D62" s="13">
        <v>1680</v>
      </c>
      <c r="E62" s="13">
        <v>0</v>
      </c>
      <c r="F62" s="13">
        <v>0</v>
      </c>
      <c r="G62" s="13">
        <v>0</v>
      </c>
    </row>
    <row r="63" spans="1:7" x14ac:dyDescent="0.25">
      <c r="A63" s="13" t="s">
        <v>135</v>
      </c>
      <c r="B63" s="13"/>
      <c r="C63" s="13">
        <v>1066.3</v>
      </c>
      <c r="D63" s="13">
        <v>1680</v>
      </c>
      <c r="E63" s="13">
        <v>0</v>
      </c>
      <c r="F63" s="13">
        <v>0</v>
      </c>
      <c r="G63" s="13">
        <v>0</v>
      </c>
    </row>
    <row r="64" spans="1:7" x14ac:dyDescent="0.25">
      <c r="A64" s="7" t="s">
        <v>53</v>
      </c>
      <c r="B64" s="7"/>
      <c r="C64" s="8">
        <v>1170.21</v>
      </c>
      <c r="D64" s="8">
        <v>2680</v>
      </c>
      <c r="E64" s="8">
        <v>2330</v>
      </c>
      <c r="F64" s="8">
        <v>2330</v>
      </c>
      <c r="G64" s="8">
        <v>3480</v>
      </c>
    </row>
    <row r="65" spans="1:7" x14ac:dyDescent="0.25">
      <c r="A65" s="9" t="s">
        <v>54</v>
      </c>
      <c r="B65" s="9"/>
      <c r="C65" s="10">
        <v>1170.21</v>
      </c>
      <c r="D65" s="10">
        <v>2680</v>
      </c>
      <c r="E65" s="10">
        <v>2330</v>
      </c>
      <c r="F65" s="10">
        <v>2330</v>
      </c>
      <c r="G65" s="10">
        <v>3480</v>
      </c>
    </row>
    <row r="66" spans="1:7" x14ac:dyDescent="0.25">
      <c r="A66" s="11" t="s">
        <v>55</v>
      </c>
      <c r="B66" s="11"/>
      <c r="C66" s="12">
        <v>1170.21</v>
      </c>
      <c r="D66" s="12">
        <v>2680</v>
      </c>
      <c r="E66" s="12">
        <v>2330</v>
      </c>
      <c r="F66" s="12">
        <v>2330</v>
      </c>
      <c r="G66" s="12">
        <v>3480</v>
      </c>
    </row>
    <row r="67" spans="1:7" x14ac:dyDescent="0.25">
      <c r="A67" s="177" t="s">
        <v>195</v>
      </c>
      <c r="B67" s="177"/>
      <c r="C67" s="178">
        <v>1132.71</v>
      </c>
      <c r="D67" s="178">
        <v>1400</v>
      </c>
      <c r="E67" s="178">
        <v>1050</v>
      </c>
      <c r="F67" s="178">
        <v>1050</v>
      </c>
      <c r="G67" s="178">
        <v>2200</v>
      </c>
    </row>
    <row r="68" spans="1:7" x14ac:dyDescent="0.25">
      <c r="A68" s="179" t="s">
        <v>203</v>
      </c>
      <c r="B68" s="179"/>
      <c r="C68" s="180">
        <v>1132.71</v>
      </c>
      <c r="D68" s="180">
        <v>1400</v>
      </c>
      <c r="E68" s="180">
        <v>1050</v>
      </c>
      <c r="F68" s="180">
        <v>1050</v>
      </c>
      <c r="G68" s="180">
        <v>2200</v>
      </c>
    </row>
    <row r="69" spans="1:7" x14ac:dyDescent="0.25">
      <c r="A69" s="13" t="s">
        <v>133</v>
      </c>
      <c r="B69" s="13"/>
      <c r="C69" s="13">
        <v>1132.71</v>
      </c>
      <c r="D69" s="13">
        <v>1400</v>
      </c>
      <c r="E69" s="13">
        <v>1050</v>
      </c>
      <c r="F69" s="13">
        <v>1050</v>
      </c>
      <c r="G69" s="13">
        <v>2200</v>
      </c>
    </row>
    <row r="70" spans="1:7" x14ac:dyDescent="0.25">
      <c r="A70" s="13" t="s">
        <v>135</v>
      </c>
      <c r="B70" s="13"/>
      <c r="C70" s="13">
        <v>1132.71</v>
      </c>
      <c r="D70" s="13">
        <v>1400</v>
      </c>
      <c r="E70" s="13">
        <v>1050</v>
      </c>
      <c r="F70" s="13">
        <v>1050</v>
      </c>
      <c r="G70" s="13">
        <v>2200</v>
      </c>
    </row>
    <row r="71" spans="1:7" x14ac:dyDescent="0.25">
      <c r="A71" s="177" t="s">
        <v>200</v>
      </c>
      <c r="B71" s="177"/>
      <c r="C71" s="178">
        <v>37.5</v>
      </c>
      <c r="D71" s="178">
        <v>1280</v>
      </c>
      <c r="E71" s="178">
        <v>1280</v>
      </c>
      <c r="F71" s="178">
        <v>1280</v>
      </c>
      <c r="G71" s="178">
        <v>1280</v>
      </c>
    </row>
    <row r="72" spans="1:7" x14ac:dyDescent="0.25">
      <c r="A72" s="179" t="s">
        <v>201</v>
      </c>
      <c r="B72" s="179"/>
      <c r="C72" s="180">
        <v>0</v>
      </c>
      <c r="D72" s="180">
        <v>0</v>
      </c>
      <c r="E72" s="180">
        <v>1280</v>
      </c>
      <c r="F72" s="180">
        <v>1280</v>
      </c>
      <c r="G72" s="180">
        <v>1280</v>
      </c>
    </row>
    <row r="73" spans="1:7" x14ac:dyDescent="0.25">
      <c r="A73" s="13" t="s">
        <v>133</v>
      </c>
      <c r="B73" s="13"/>
      <c r="C73" s="13">
        <v>0</v>
      </c>
      <c r="D73" s="13">
        <v>0</v>
      </c>
      <c r="E73" s="13">
        <v>1280</v>
      </c>
      <c r="F73" s="13">
        <v>1280</v>
      </c>
      <c r="G73" s="13">
        <v>1280</v>
      </c>
    </row>
    <row r="74" spans="1:7" x14ac:dyDescent="0.25">
      <c r="A74" s="13" t="s">
        <v>135</v>
      </c>
      <c r="B74" s="13"/>
      <c r="C74" s="13">
        <v>0</v>
      </c>
      <c r="D74" s="13">
        <v>0</v>
      </c>
      <c r="E74" s="13">
        <v>1280</v>
      </c>
      <c r="F74" s="13">
        <v>1280</v>
      </c>
      <c r="G74" s="13">
        <v>1280</v>
      </c>
    </row>
    <row r="75" spans="1:7" x14ac:dyDescent="0.25">
      <c r="A75" s="179" t="s">
        <v>202</v>
      </c>
      <c r="B75" s="179"/>
      <c r="C75" s="180">
        <v>37.5</v>
      </c>
      <c r="D75" s="180">
        <v>1280</v>
      </c>
      <c r="E75" s="180">
        <v>0</v>
      </c>
      <c r="F75" s="180">
        <v>0</v>
      </c>
      <c r="G75" s="180">
        <v>0</v>
      </c>
    </row>
    <row r="76" spans="1:7" x14ac:dyDescent="0.25">
      <c r="A76" s="13" t="s">
        <v>133</v>
      </c>
      <c r="B76" s="13"/>
      <c r="C76" s="13">
        <v>37.5</v>
      </c>
      <c r="D76" s="13">
        <v>1280</v>
      </c>
      <c r="E76" s="13">
        <v>0</v>
      </c>
      <c r="F76" s="13">
        <v>0</v>
      </c>
      <c r="G76" s="13">
        <v>0</v>
      </c>
    </row>
    <row r="77" spans="1:7" x14ac:dyDescent="0.25">
      <c r="A77" s="13" t="s">
        <v>135</v>
      </c>
      <c r="B77" s="13"/>
      <c r="C77" s="13">
        <v>37.5</v>
      </c>
      <c r="D77" s="13">
        <v>1280</v>
      </c>
      <c r="E77" s="13">
        <v>0</v>
      </c>
      <c r="F77" s="13">
        <v>0</v>
      </c>
      <c r="G77" s="13">
        <v>0</v>
      </c>
    </row>
    <row r="78" spans="1:7" x14ac:dyDescent="0.25">
      <c r="A78" s="7" t="s">
        <v>56</v>
      </c>
      <c r="B78" s="7"/>
      <c r="C78" s="8">
        <v>3969.92</v>
      </c>
      <c r="D78" s="8">
        <v>4050</v>
      </c>
      <c r="E78" s="8">
        <v>5430</v>
      </c>
      <c r="F78" s="8">
        <v>5430</v>
      </c>
      <c r="G78" s="8">
        <v>5430</v>
      </c>
    </row>
    <row r="79" spans="1:7" x14ac:dyDescent="0.25">
      <c r="A79" s="9" t="s">
        <v>57</v>
      </c>
      <c r="B79" s="9"/>
      <c r="C79" s="10">
        <v>3969.92</v>
      </c>
      <c r="D79" s="10">
        <v>4050</v>
      </c>
      <c r="E79" s="10">
        <v>5430</v>
      </c>
      <c r="F79" s="10">
        <v>5430</v>
      </c>
      <c r="G79" s="10">
        <v>5430</v>
      </c>
    </row>
    <row r="80" spans="1:7" x14ac:dyDescent="0.25">
      <c r="A80" s="11" t="s">
        <v>58</v>
      </c>
      <c r="B80" s="11"/>
      <c r="C80" s="12">
        <v>3969.92</v>
      </c>
      <c r="D80" s="12">
        <v>4050</v>
      </c>
      <c r="E80" s="12">
        <v>5430</v>
      </c>
      <c r="F80" s="12">
        <v>5430</v>
      </c>
      <c r="G80" s="12">
        <v>5430</v>
      </c>
    </row>
    <row r="81" spans="1:7" x14ac:dyDescent="0.25">
      <c r="A81" s="177" t="s">
        <v>195</v>
      </c>
      <c r="B81" s="177"/>
      <c r="C81" s="178">
        <v>1955.92</v>
      </c>
      <c r="D81" s="178">
        <v>2250</v>
      </c>
      <c r="E81" s="178">
        <v>1970</v>
      </c>
      <c r="F81" s="178">
        <v>1970</v>
      </c>
      <c r="G81" s="178">
        <v>1970</v>
      </c>
    </row>
    <row r="82" spans="1:7" x14ac:dyDescent="0.25">
      <c r="A82" s="179" t="s">
        <v>203</v>
      </c>
      <c r="B82" s="179"/>
      <c r="C82" s="180">
        <v>1955.92</v>
      </c>
      <c r="D82" s="180">
        <v>2250</v>
      </c>
      <c r="E82" s="180">
        <v>1970</v>
      </c>
      <c r="F82" s="180">
        <v>1970</v>
      </c>
      <c r="G82" s="180">
        <v>1970</v>
      </c>
    </row>
    <row r="83" spans="1:7" x14ac:dyDescent="0.25">
      <c r="A83" s="13" t="s">
        <v>133</v>
      </c>
      <c r="B83" s="13"/>
      <c r="C83" s="13">
        <v>1955.92</v>
      </c>
      <c r="D83" s="13">
        <v>2250</v>
      </c>
      <c r="E83" s="13">
        <v>1970</v>
      </c>
      <c r="F83" s="13">
        <v>1970</v>
      </c>
      <c r="G83" s="13">
        <v>1970</v>
      </c>
    </row>
    <row r="84" spans="1:7" x14ac:dyDescent="0.25">
      <c r="A84" s="13" t="s">
        <v>135</v>
      </c>
      <c r="B84" s="13"/>
      <c r="C84" s="13">
        <v>1955.92</v>
      </c>
      <c r="D84" s="13">
        <v>2250</v>
      </c>
      <c r="E84" s="13">
        <v>1970</v>
      </c>
      <c r="F84" s="13">
        <v>1970</v>
      </c>
      <c r="G84" s="13">
        <v>1970</v>
      </c>
    </row>
    <row r="85" spans="1:7" x14ac:dyDescent="0.25">
      <c r="A85" s="177" t="s">
        <v>200</v>
      </c>
      <c r="B85" s="177"/>
      <c r="C85" s="178">
        <v>2014</v>
      </c>
      <c r="D85" s="178">
        <v>1800</v>
      </c>
      <c r="E85" s="178">
        <v>3460</v>
      </c>
      <c r="F85" s="178">
        <v>3460</v>
      </c>
      <c r="G85" s="178">
        <v>3460</v>
      </c>
    </row>
    <row r="86" spans="1:7" x14ac:dyDescent="0.25">
      <c r="A86" s="179" t="s">
        <v>201</v>
      </c>
      <c r="B86" s="179"/>
      <c r="C86" s="180">
        <v>0</v>
      </c>
      <c r="D86" s="180">
        <v>0</v>
      </c>
      <c r="E86" s="180">
        <v>3460</v>
      </c>
      <c r="F86" s="180">
        <v>3460</v>
      </c>
      <c r="G86" s="180">
        <v>3460</v>
      </c>
    </row>
    <row r="87" spans="1:7" x14ac:dyDescent="0.25">
      <c r="A87" s="13" t="s">
        <v>133</v>
      </c>
      <c r="B87" s="13"/>
      <c r="C87" s="13">
        <v>0</v>
      </c>
      <c r="D87" s="13">
        <v>0</v>
      </c>
      <c r="E87" s="13">
        <v>3460</v>
      </c>
      <c r="F87" s="13">
        <v>3460</v>
      </c>
      <c r="G87" s="13">
        <v>3460</v>
      </c>
    </row>
    <row r="88" spans="1:7" x14ac:dyDescent="0.25">
      <c r="A88" s="13" t="s">
        <v>135</v>
      </c>
      <c r="B88" s="13"/>
      <c r="C88" s="13">
        <v>0</v>
      </c>
      <c r="D88" s="13">
        <v>0</v>
      </c>
      <c r="E88" s="13">
        <v>3460</v>
      </c>
      <c r="F88" s="13">
        <v>3460</v>
      </c>
      <c r="G88" s="13">
        <v>3460</v>
      </c>
    </row>
    <row r="89" spans="1:7" x14ac:dyDescent="0.25">
      <c r="A89" s="179" t="s">
        <v>202</v>
      </c>
      <c r="B89" s="179"/>
      <c r="C89" s="180">
        <v>2014</v>
      </c>
      <c r="D89" s="180">
        <v>1800</v>
      </c>
      <c r="E89" s="180">
        <v>0</v>
      </c>
      <c r="F89" s="180">
        <v>0</v>
      </c>
      <c r="G89" s="180">
        <v>0</v>
      </c>
    </row>
    <row r="90" spans="1:7" x14ac:dyDescent="0.25">
      <c r="A90" s="13" t="s">
        <v>133</v>
      </c>
      <c r="B90" s="13"/>
      <c r="C90" s="13">
        <v>2014</v>
      </c>
      <c r="D90" s="13">
        <v>1800</v>
      </c>
      <c r="E90" s="13">
        <v>0</v>
      </c>
      <c r="F90" s="13">
        <v>0</v>
      </c>
      <c r="G90" s="13">
        <v>0</v>
      </c>
    </row>
    <row r="91" spans="1:7" x14ac:dyDescent="0.25">
      <c r="A91" s="13" t="s">
        <v>135</v>
      </c>
      <c r="B91" s="13"/>
      <c r="C91" s="13">
        <v>2014</v>
      </c>
      <c r="D91" s="13">
        <v>1800</v>
      </c>
      <c r="E91" s="13">
        <v>0</v>
      </c>
      <c r="F91" s="13">
        <v>0</v>
      </c>
      <c r="G91" s="13">
        <v>0</v>
      </c>
    </row>
    <row r="92" spans="1:7" x14ac:dyDescent="0.25">
      <c r="A92" s="177" t="s">
        <v>205</v>
      </c>
      <c r="B92" s="177"/>
      <c r="C92" s="178">
        <v>0</v>
      </c>
      <c r="D92" s="178">
        <v>0</v>
      </c>
      <c r="E92" s="178">
        <v>0</v>
      </c>
      <c r="F92" s="178">
        <v>0</v>
      </c>
      <c r="G92" s="178">
        <v>0</v>
      </c>
    </row>
    <row r="93" spans="1:7" x14ac:dyDescent="0.25">
      <c r="A93" s="179" t="s">
        <v>206</v>
      </c>
      <c r="B93" s="179"/>
      <c r="C93" s="180">
        <v>0</v>
      </c>
      <c r="D93" s="180">
        <v>0</v>
      </c>
      <c r="E93" s="180">
        <v>0</v>
      </c>
      <c r="F93" s="180">
        <v>0</v>
      </c>
      <c r="G93" s="180">
        <v>0</v>
      </c>
    </row>
    <row r="94" spans="1:7" x14ac:dyDescent="0.25">
      <c r="A94" s="13" t="s">
        <v>133</v>
      </c>
      <c r="B94" s="13"/>
      <c r="C94" s="13">
        <v>0</v>
      </c>
      <c r="D94" s="13">
        <v>0</v>
      </c>
      <c r="E94" s="13">
        <v>0</v>
      </c>
      <c r="F94" s="13">
        <v>0</v>
      </c>
      <c r="G94" s="13">
        <v>0</v>
      </c>
    </row>
    <row r="95" spans="1:7" x14ac:dyDescent="0.25">
      <c r="A95" s="13" t="s">
        <v>135</v>
      </c>
      <c r="B95" s="13"/>
      <c r="C95" s="13">
        <v>0</v>
      </c>
      <c r="D95" s="13">
        <v>0</v>
      </c>
      <c r="E95" s="13">
        <v>0</v>
      </c>
      <c r="F95" s="13">
        <v>0</v>
      </c>
      <c r="G95" s="13">
        <v>0</v>
      </c>
    </row>
    <row r="96" spans="1:7" x14ac:dyDescent="0.25">
      <c r="A96" s="7" t="s">
        <v>59</v>
      </c>
      <c r="B96" s="7"/>
      <c r="C96" s="8">
        <v>400</v>
      </c>
      <c r="D96" s="8">
        <v>0</v>
      </c>
      <c r="E96" s="8">
        <v>0</v>
      </c>
      <c r="F96" s="8">
        <v>0</v>
      </c>
      <c r="G96" s="8">
        <v>0</v>
      </c>
    </row>
    <row r="97" spans="1:7" x14ac:dyDescent="0.25">
      <c r="A97" s="9" t="s">
        <v>60</v>
      </c>
      <c r="B97" s="9"/>
      <c r="C97" s="10">
        <v>400</v>
      </c>
      <c r="D97" s="10">
        <v>0</v>
      </c>
      <c r="E97" s="10">
        <v>0</v>
      </c>
      <c r="F97" s="10">
        <v>0</v>
      </c>
      <c r="G97" s="10">
        <v>0</v>
      </c>
    </row>
    <row r="98" spans="1:7" x14ac:dyDescent="0.25">
      <c r="A98" s="11" t="s">
        <v>61</v>
      </c>
      <c r="B98" s="11"/>
      <c r="C98" s="12">
        <v>400</v>
      </c>
      <c r="D98" s="12">
        <v>0</v>
      </c>
      <c r="E98" s="12">
        <v>0</v>
      </c>
      <c r="F98" s="12">
        <v>0</v>
      </c>
      <c r="G98" s="12">
        <v>0</v>
      </c>
    </row>
    <row r="99" spans="1:7" x14ac:dyDescent="0.25">
      <c r="A99" s="177" t="s">
        <v>195</v>
      </c>
      <c r="B99" s="177"/>
      <c r="C99" s="178">
        <v>400</v>
      </c>
      <c r="D99" s="178">
        <v>0</v>
      </c>
      <c r="E99" s="178">
        <v>0</v>
      </c>
      <c r="F99" s="178">
        <v>0</v>
      </c>
      <c r="G99" s="178">
        <v>0</v>
      </c>
    </row>
    <row r="100" spans="1:7" x14ac:dyDescent="0.25">
      <c r="A100" s="179" t="s">
        <v>203</v>
      </c>
      <c r="B100" s="179"/>
      <c r="C100" s="180">
        <v>400</v>
      </c>
      <c r="D100" s="180">
        <v>0</v>
      </c>
      <c r="E100" s="180">
        <v>0</v>
      </c>
      <c r="F100" s="180">
        <v>0</v>
      </c>
      <c r="G100" s="180">
        <v>0</v>
      </c>
    </row>
    <row r="101" spans="1:7" x14ac:dyDescent="0.25">
      <c r="A101" s="13" t="s">
        <v>133</v>
      </c>
      <c r="B101" s="13"/>
      <c r="C101" s="13">
        <v>400</v>
      </c>
      <c r="D101" s="13">
        <v>0</v>
      </c>
      <c r="E101" s="13">
        <v>0</v>
      </c>
      <c r="F101" s="13">
        <v>0</v>
      </c>
      <c r="G101" s="13">
        <v>0</v>
      </c>
    </row>
    <row r="102" spans="1:7" x14ac:dyDescent="0.25">
      <c r="A102" s="13" t="s">
        <v>135</v>
      </c>
      <c r="B102" s="13"/>
      <c r="C102" s="13">
        <v>400</v>
      </c>
      <c r="D102" s="13">
        <v>0</v>
      </c>
      <c r="E102" s="13">
        <v>0</v>
      </c>
      <c r="F102" s="13">
        <v>0</v>
      </c>
      <c r="G102" s="13">
        <v>0</v>
      </c>
    </row>
    <row r="103" spans="1:7" x14ac:dyDescent="0.25">
      <c r="A103" s="7" t="s">
        <v>62</v>
      </c>
      <c r="B103" s="7"/>
      <c r="C103" s="8">
        <v>9864.48</v>
      </c>
      <c r="D103" s="8">
        <v>10450</v>
      </c>
      <c r="E103" s="8">
        <v>10150</v>
      </c>
      <c r="F103" s="8">
        <v>10150</v>
      </c>
      <c r="G103" s="8">
        <v>11450</v>
      </c>
    </row>
    <row r="104" spans="1:7" x14ac:dyDescent="0.25">
      <c r="A104" s="9" t="s">
        <v>63</v>
      </c>
      <c r="B104" s="9"/>
      <c r="C104" s="10">
        <v>9864.48</v>
      </c>
      <c r="D104" s="10">
        <v>10450</v>
      </c>
      <c r="E104" s="10">
        <v>10150</v>
      </c>
      <c r="F104" s="10">
        <v>10150</v>
      </c>
      <c r="G104" s="10">
        <v>11450</v>
      </c>
    </row>
    <row r="105" spans="1:7" x14ac:dyDescent="0.25">
      <c r="A105" s="11" t="s">
        <v>64</v>
      </c>
      <c r="B105" s="11"/>
      <c r="C105" s="12">
        <v>9864.48</v>
      </c>
      <c r="D105" s="12">
        <v>10450</v>
      </c>
      <c r="E105" s="12">
        <v>10150</v>
      </c>
      <c r="F105" s="12">
        <v>10150</v>
      </c>
      <c r="G105" s="12">
        <v>11450</v>
      </c>
    </row>
    <row r="106" spans="1:7" x14ac:dyDescent="0.25">
      <c r="A106" s="177" t="s">
        <v>195</v>
      </c>
      <c r="B106" s="177"/>
      <c r="C106" s="178">
        <v>8535.2099999999991</v>
      </c>
      <c r="D106" s="178">
        <v>5700</v>
      </c>
      <c r="E106" s="178">
        <v>5500</v>
      </c>
      <c r="F106" s="178">
        <v>5500</v>
      </c>
      <c r="G106" s="178">
        <v>6800</v>
      </c>
    </row>
    <row r="107" spans="1:7" x14ac:dyDescent="0.25">
      <c r="A107" s="179" t="s">
        <v>196</v>
      </c>
      <c r="B107" s="179"/>
      <c r="C107" s="180">
        <v>8535.2099999999991</v>
      </c>
      <c r="D107" s="180">
        <v>5700</v>
      </c>
      <c r="E107" s="180">
        <v>5500</v>
      </c>
      <c r="F107" s="180">
        <v>5500</v>
      </c>
      <c r="G107" s="180">
        <v>6800</v>
      </c>
    </row>
    <row r="108" spans="1:7" x14ac:dyDescent="0.25">
      <c r="A108" s="13" t="s">
        <v>133</v>
      </c>
      <c r="B108" s="13"/>
      <c r="C108" s="13">
        <v>8535.2099999999991</v>
      </c>
      <c r="D108" s="13">
        <v>5700</v>
      </c>
      <c r="E108" s="13">
        <v>5500</v>
      </c>
      <c r="F108" s="13">
        <v>5500</v>
      </c>
      <c r="G108" s="13">
        <v>6800</v>
      </c>
    </row>
    <row r="109" spans="1:7" x14ac:dyDescent="0.25">
      <c r="A109" s="13" t="s">
        <v>135</v>
      </c>
      <c r="B109" s="13"/>
      <c r="C109" s="13">
        <v>8535.2099999999991</v>
      </c>
      <c r="D109" s="13">
        <v>5700</v>
      </c>
      <c r="E109" s="13">
        <v>5500</v>
      </c>
      <c r="F109" s="13">
        <v>5500</v>
      </c>
      <c r="G109" s="13">
        <v>6800</v>
      </c>
    </row>
    <row r="110" spans="1:7" x14ac:dyDescent="0.25">
      <c r="A110" s="177" t="s">
        <v>200</v>
      </c>
      <c r="B110" s="177"/>
      <c r="C110" s="178">
        <v>1329.27</v>
      </c>
      <c r="D110" s="178">
        <v>4750</v>
      </c>
      <c r="E110" s="178">
        <v>4650</v>
      </c>
      <c r="F110" s="178">
        <v>4650</v>
      </c>
      <c r="G110" s="178">
        <v>4650</v>
      </c>
    </row>
    <row r="111" spans="1:7" x14ac:dyDescent="0.25">
      <c r="A111" s="179" t="s">
        <v>201</v>
      </c>
      <c r="B111" s="179"/>
      <c r="C111" s="180">
        <v>0</v>
      </c>
      <c r="D111" s="180">
        <v>0</v>
      </c>
      <c r="E111" s="180">
        <v>4650</v>
      </c>
      <c r="F111" s="180">
        <v>4650</v>
      </c>
      <c r="G111" s="180">
        <v>4650</v>
      </c>
    </row>
    <row r="112" spans="1:7" x14ac:dyDescent="0.25">
      <c r="A112" s="13" t="s">
        <v>133</v>
      </c>
      <c r="B112" s="13"/>
      <c r="C112" s="13">
        <v>0</v>
      </c>
      <c r="D112" s="13">
        <v>0</v>
      </c>
      <c r="E112" s="13">
        <v>4650</v>
      </c>
      <c r="F112" s="13">
        <v>4650</v>
      </c>
      <c r="G112" s="13">
        <v>4650</v>
      </c>
    </row>
    <row r="113" spans="1:7" x14ac:dyDescent="0.25">
      <c r="A113" s="13" t="s">
        <v>135</v>
      </c>
      <c r="B113" s="13"/>
      <c r="C113" s="13">
        <v>0</v>
      </c>
      <c r="D113" s="13">
        <v>0</v>
      </c>
      <c r="E113" s="13">
        <v>4650</v>
      </c>
      <c r="F113" s="13">
        <v>4650</v>
      </c>
      <c r="G113" s="13">
        <v>4650</v>
      </c>
    </row>
    <row r="114" spans="1:7" x14ac:dyDescent="0.25">
      <c r="A114" s="179" t="s">
        <v>202</v>
      </c>
      <c r="B114" s="179"/>
      <c r="C114" s="180">
        <v>1329.27</v>
      </c>
      <c r="D114" s="180">
        <v>4750</v>
      </c>
      <c r="E114" s="180">
        <v>0</v>
      </c>
      <c r="F114" s="180">
        <v>0</v>
      </c>
      <c r="G114" s="180">
        <v>0</v>
      </c>
    </row>
    <row r="115" spans="1:7" x14ac:dyDescent="0.25">
      <c r="A115" s="13" t="s">
        <v>133</v>
      </c>
      <c r="B115" s="13"/>
      <c r="C115" s="13">
        <v>1329.27</v>
      </c>
      <c r="D115" s="13">
        <v>4750</v>
      </c>
      <c r="E115" s="13">
        <v>0</v>
      </c>
      <c r="F115" s="13">
        <v>0</v>
      </c>
      <c r="G115" s="13">
        <v>0</v>
      </c>
    </row>
    <row r="116" spans="1:7" x14ac:dyDescent="0.25">
      <c r="A116" s="13" t="s">
        <v>135</v>
      </c>
      <c r="B116" s="13"/>
      <c r="C116" s="13">
        <v>1329.27</v>
      </c>
      <c r="D116" s="13">
        <v>4750</v>
      </c>
      <c r="E116" s="13">
        <v>0</v>
      </c>
      <c r="F116" s="13">
        <v>0</v>
      </c>
      <c r="G116" s="13">
        <v>0</v>
      </c>
    </row>
    <row r="117" spans="1:7" x14ac:dyDescent="0.25">
      <c r="A117" s="7" t="s">
        <v>65</v>
      </c>
      <c r="B117" s="7"/>
      <c r="C117" s="8">
        <v>17778.580000000002</v>
      </c>
      <c r="D117" s="8">
        <v>26090</v>
      </c>
      <c r="E117" s="8">
        <v>28000</v>
      </c>
      <c r="F117" s="8">
        <v>28000</v>
      </c>
      <c r="G117" s="8">
        <v>28250</v>
      </c>
    </row>
    <row r="118" spans="1:7" x14ac:dyDescent="0.25">
      <c r="A118" s="9" t="s">
        <v>66</v>
      </c>
      <c r="B118" s="9"/>
      <c r="C118" s="10">
        <v>17778.580000000002</v>
      </c>
      <c r="D118" s="10">
        <v>26090</v>
      </c>
      <c r="E118" s="10">
        <v>28000</v>
      </c>
      <c r="F118" s="10">
        <v>28000</v>
      </c>
      <c r="G118" s="10">
        <v>28250</v>
      </c>
    </row>
    <row r="119" spans="1:7" x14ac:dyDescent="0.25">
      <c r="A119" s="11" t="s">
        <v>67</v>
      </c>
      <c r="B119" s="11"/>
      <c r="C119" s="12">
        <v>17778.580000000002</v>
      </c>
      <c r="D119" s="12">
        <v>26090</v>
      </c>
      <c r="E119" s="12">
        <v>28000</v>
      </c>
      <c r="F119" s="12">
        <v>28000</v>
      </c>
      <c r="G119" s="12">
        <v>28250</v>
      </c>
    </row>
    <row r="120" spans="1:7" x14ac:dyDescent="0.25">
      <c r="A120" s="177" t="s">
        <v>195</v>
      </c>
      <c r="B120" s="177"/>
      <c r="C120" s="178">
        <v>10653.94</v>
      </c>
      <c r="D120" s="178">
        <v>11200</v>
      </c>
      <c r="E120" s="178">
        <v>13150</v>
      </c>
      <c r="F120" s="178">
        <v>13150</v>
      </c>
      <c r="G120" s="178">
        <v>13400</v>
      </c>
    </row>
    <row r="121" spans="1:7" x14ac:dyDescent="0.25">
      <c r="A121" s="179" t="s">
        <v>207</v>
      </c>
      <c r="B121" s="179"/>
      <c r="C121" s="180">
        <v>10653.94</v>
      </c>
      <c r="D121" s="180">
        <v>11200</v>
      </c>
      <c r="E121" s="180">
        <v>13150</v>
      </c>
      <c r="F121" s="180">
        <v>13150</v>
      </c>
      <c r="G121" s="180">
        <v>13400</v>
      </c>
    </row>
    <row r="122" spans="1:7" x14ac:dyDescent="0.25">
      <c r="A122" s="13" t="s">
        <v>133</v>
      </c>
      <c r="B122" s="13"/>
      <c r="C122" s="13">
        <v>10653.94</v>
      </c>
      <c r="D122" s="13">
        <v>11200</v>
      </c>
      <c r="E122" s="13">
        <v>13150</v>
      </c>
      <c r="F122" s="13">
        <v>13150</v>
      </c>
      <c r="G122" s="13">
        <v>13400</v>
      </c>
    </row>
    <row r="123" spans="1:7" x14ac:dyDescent="0.25">
      <c r="A123" s="13" t="s">
        <v>135</v>
      </c>
      <c r="B123" s="13"/>
      <c r="C123" s="13">
        <v>10653.94</v>
      </c>
      <c r="D123" s="13">
        <v>11200</v>
      </c>
      <c r="E123" s="13">
        <v>13150</v>
      </c>
      <c r="F123" s="13">
        <v>13150</v>
      </c>
      <c r="G123" s="13">
        <v>13400</v>
      </c>
    </row>
    <row r="124" spans="1:7" x14ac:dyDescent="0.25">
      <c r="A124" s="177" t="s">
        <v>197</v>
      </c>
      <c r="B124" s="177"/>
      <c r="C124" s="178">
        <v>7124.64</v>
      </c>
      <c r="D124" s="178">
        <v>14000</v>
      </c>
      <c r="E124" s="178">
        <v>14000</v>
      </c>
      <c r="F124" s="178">
        <v>14000</v>
      </c>
      <c r="G124" s="178">
        <v>14000</v>
      </c>
    </row>
    <row r="125" spans="1:7" x14ac:dyDescent="0.25">
      <c r="A125" s="179" t="s">
        <v>198</v>
      </c>
      <c r="B125" s="179"/>
      <c r="C125" s="180">
        <v>0</v>
      </c>
      <c r="D125" s="180">
        <v>0</v>
      </c>
      <c r="E125" s="180">
        <v>14000</v>
      </c>
      <c r="F125" s="180">
        <v>14000</v>
      </c>
      <c r="G125" s="180">
        <v>14000</v>
      </c>
    </row>
    <row r="126" spans="1:7" x14ac:dyDescent="0.25">
      <c r="A126" s="13" t="s">
        <v>133</v>
      </c>
      <c r="B126" s="13"/>
      <c r="C126" s="13">
        <v>0</v>
      </c>
      <c r="D126" s="13">
        <v>0</v>
      </c>
      <c r="E126" s="13">
        <v>14000</v>
      </c>
      <c r="F126" s="13">
        <v>14000</v>
      </c>
      <c r="G126" s="13">
        <v>14000</v>
      </c>
    </row>
    <row r="127" spans="1:7" x14ac:dyDescent="0.25">
      <c r="A127" s="13" t="s">
        <v>135</v>
      </c>
      <c r="B127" s="13"/>
      <c r="C127" s="13">
        <v>0</v>
      </c>
      <c r="D127" s="13">
        <v>0</v>
      </c>
      <c r="E127" s="13">
        <v>14000</v>
      </c>
      <c r="F127" s="13">
        <v>14000</v>
      </c>
      <c r="G127" s="13">
        <v>14000</v>
      </c>
    </row>
    <row r="128" spans="1:7" x14ac:dyDescent="0.25">
      <c r="A128" s="179" t="s">
        <v>199</v>
      </c>
      <c r="B128" s="179"/>
      <c r="C128" s="180">
        <v>7124.64</v>
      </c>
      <c r="D128" s="180">
        <v>14000</v>
      </c>
      <c r="E128" s="180">
        <v>0</v>
      </c>
      <c r="F128" s="180">
        <v>0</v>
      </c>
      <c r="G128" s="180">
        <v>0</v>
      </c>
    </row>
    <row r="129" spans="1:7" x14ac:dyDescent="0.25">
      <c r="A129" s="13" t="s">
        <v>133</v>
      </c>
      <c r="B129" s="13"/>
      <c r="C129" s="13">
        <v>7124.64</v>
      </c>
      <c r="D129" s="13">
        <v>14000</v>
      </c>
      <c r="E129" s="13">
        <v>0</v>
      </c>
      <c r="F129" s="13">
        <v>0</v>
      </c>
      <c r="G129" s="13">
        <v>0</v>
      </c>
    </row>
    <row r="130" spans="1:7" x14ac:dyDescent="0.25">
      <c r="A130" s="13" t="s">
        <v>135</v>
      </c>
      <c r="B130" s="13"/>
      <c r="C130" s="13">
        <v>7124.64</v>
      </c>
      <c r="D130" s="13">
        <v>14000</v>
      </c>
      <c r="E130" s="13">
        <v>0</v>
      </c>
      <c r="F130" s="13">
        <v>0</v>
      </c>
      <c r="G130" s="13">
        <v>0</v>
      </c>
    </row>
    <row r="131" spans="1:7" x14ac:dyDescent="0.25">
      <c r="A131" s="177" t="s">
        <v>200</v>
      </c>
      <c r="B131" s="177"/>
      <c r="C131" s="178">
        <v>0</v>
      </c>
      <c r="D131" s="178">
        <v>890</v>
      </c>
      <c r="E131" s="178">
        <v>850</v>
      </c>
      <c r="F131" s="178">
        <v>850</v>
      </c>
      <c r="G131" s="178">
        <v>850</v>
      </c>
    </row>
    <row r="132" spans="1:7" x14ac:dyDescent="0.25">
      <c r="A132" s="179" t="s">
        <v>201</v>
      </c>
      <c r="B132" s="179"/>
      <c r="C132" s="180">
        <v>0</v>
      </c>
      <c r="D132" s="180">
        <v>0</v>
      </c>
      <c r="E132" s="180">
        <v>850</v>
      </c>
      <c r="F132" s="180">
        <v>850</v>
      </c>
      <c r="G132" s="180">
        <v>850</v>
      </c>
    </row>
    <row r="133" spans="1:7" x14ac:dyDescent="0.25">
      <c r="A133" s="13" t="s">
        <v>133</v>
      </c>
      <c r="B133" s="13"/>
      <c r="C133" s="13">
        <v>0</v>
      </c>
      <c r="D133" s="13">
        <v>0</v>
      </c>
      <c r="E133" s="13">
        <v>850</v>
      </c>
      <c r="F133" s="13">
        <v>850</v>
      </c>
      <c r="G133" s="13">
        <v>850</v>
      </c>
    </row>
    <row r="134" spans="1:7" x14ac:dyDescent="0.25">
      <c r="A134" s="13" t="s">
        <v>135</v>
      </c>
      <c r="B134" s="13"/>
      <c r="C134" s="13">
        <v>0</v>
      </c>
      <c r="D134" s="13">
        <v>0</v>
      </c>
      <c r="E134" s="13">
        <v>850</v>
      </c>
      <c r="F134" s="13">
        <v>850</v>
      </c>
      <c r="G134" s="13">
        <v>850</v>
      </c>
    </row>
    <row r="135" spans="1:7" x14ac:dyDescent="0.25">
      <c r="A135" s="179" t="s">
        <v>202</v>
      </c>
      <c r="B135" s="179"/>
      <c r="C135" s="180">
        <v>0</v>
      </c>
      <c r="D135" s="180">
        <v>890</v>
      </c>
      <c r="E135" s="180">
        <v>0</v>
      </c>
      <c r="F135" s="180">
        <v>0</v>
      </c>
      <c r="G135" s="180">
        <v>0</v>
      </c>
    </row>
    <row r="136" spans="1:7" x14ac:dyDescent="0.25">
      <c r="A136" s="13" t="s">
        <v>133</v>
      </c>
      <c r="B136" s="13"/>
      <c r="C136" s="13">
        <v>0</v>
      </c>
      <c r="D136" s="13">
        <v>890</v>
      </c>
      <c r="E136" s="13">
        <v>0</v>
      </c>
      <c r="F136" s="13">
        <v>0</v>
      </c>
      <c r="G136" s="13">
        <v>0</v>
      </c>
    </row>
    <row r="137" spans="1:7" x14ac:dyDescent="0.25">
      <c r="A137" s="13" t="s">
        <v>135</v>
      </c>
      <c r="B137" s="13"/>
      <c r="C137" s="13">
        <v>0</v>
      </c>
      <c r="D137" s="13">
        <v>890</v>
      </c>
      <c r="E137" s="13">
        <v>0</v>
      </c>
      <c r="F137" s="13">
        <v>0</v>
      </c>
      <c r="G137" s="13">
        <v>0</v>
      </c>
    </row>
    <row r="138" spans="1:7" x14ac:dyDescent="0.25">
      <c r="A138" s="7" t="s">
        <v>68</v>
      </c>
      <c r="B138" s="7"/>
      <c r="C138" s="8">
        <v>22513.35</v>
      </c>
      <c r="D138" s="8">
        <v>27140</v>
      </c>
      <c r="E138" s="8">
        <v>30000</v>
      </c>
      <c r="F138" s="8">
        <v>29900</v>
      </c>
      <c r="G138" s="8">
        <v>30000</v>
      </c>
    </row>
    <row r="139" spans="1:7" x14ac:dyDescent="0.25">
      <c r="A139" s="9" t="s">
        <v>69</v>
      </c>
      <c r="B139" s="9"/>
      <c r="C139" s="10">
        <v>22513.35</v>
      </c>
      <c r="D139" s="10">
        <v>27140</v>
      </c>
      <c r="E139" s="10">
        <v>30000</v>
      </c>
      <c r="F139" s="10">
        <v>29900</v>
      </c>
      <c r="G139" s="10">
        <v>30000</v>
      </c>
    </row>
    <row r="140" spans="1:7" x14ac:dyDescent="0.25">
      <c r="A140" s="11" t="s">
        <v>70</v>
      </c>
      <c r="B140" s="11"/>
      <c r="C140" s="12">
        <v>22513.35</v>
      </c>
      <c r="D140" s="12">
        <v>27140</v>
      </c>
      <c r="E140" s="12">
        <v>30000</v>
      </c>
      <c r="F140" s="12">
        <v>29900</v>
      </c>
      <c r="G140" s="12">
        <v>30000</v>
      </c>
    </row>
    <row r="141" spans="1:7" x14ac:dyDescent="0.25">
      <c r="A141" s="177" t="s">
        <v>195</v>
      </c>
      <c r="B141" s="177"/>
      <c r="C141" s="178">
        <v>11105.28</v>
      </c>
      <c r="D141" s="178">
        <v>13040</v>
      </c>
      <c r="E141" s="178">
        <v>11300</v>
      </c>
      <c r="F141" s="178">
        <v>11200</v>
      </c>
      <c r="G141" s="178">
        <v>11300</v>
      </c>
    </row>
    <row r="142" spans="1:7" x14ac:dyDescent="0.25">
      <c r="A142" s="179" t="s">
        <v>207</v>
      </c>
      <c r="B142" s="179"/>
      <c r="C142" s="180">
        <v>11105.28</v>
      </c>
      <c r="D142" s="180">
        <v>13040</v>
      </c>
      <c r="E142" s="180">
        <v>11300</v>
      </c>
      <c r="F142" s="180">
        <v>11200</v>
      </c>
      <c r="G142" s="180">
        <v>11300</v>
      </c>
    </row>
    <row r="143" spans="1:7" x14ac:dyDescent="0.25">
      <c r="A143" s="13" t="s">
        <v>133</v>
      </c>
      <c r="B143" s="13"/>
      <c r="C143" s="13">
        <v>11105.28</v>
      </c>
      <c r="D143" s="13">
        <v>13040</v>
      </c>
      <c r="E143" s="13">
        <v>11300</v>
      </c>
      <c r="F143" s="13">
        <v>11200</v>
      </c>
      <c r="G143" s="13">
        <v>11300</v>
      </c>
    </row>
    <row r="144" spans="1:7" x14ac:dyDescent="0.25">
      <c r="A144" s="13" t="s">
        <v>135</v>
      </c>
      <c r="B144" s="13"/>
      <c r="C144" s="13">
        <v>11105.28</v>
      </c>
      <c r="D144" s="13">
        <v>13040</v>
      </c>
      <c r="E144" s="13">
        <v>11300</v>
      </c>
      <c r="F144" s="13">
        <v>11200</v>
      </c>
      <c r="G144" s="13">
        <v>11300</v>
      </c>
    </row>
    <row r="145" spans="1:7" x14ac:dyDescent="0.25">
      <c r="A145" s="177" t="s">
        <v>200</v>
      </c>
      <c r="B145" s="177"/>
      <c r="C145" s="178">
        <v>10208.07</v>
      </c>
      <c r="D145" s="178">
        <v>12600</v>
      </c>
      <c r="E145" s="178">
        <v>14700</v>
      </c>
      <c r="F145" s="178">
        <v>14700</v>
      </c>
      <c r="G145" s="178">
        <v>14700</v>
      </c>
    </row>
    <row r="146" spans="1:7" x14ac:dyDescent="0.25">
      <c r="A146" s="179" t="s">
        <v>201</v>
      </c>
      <c r="B146" s="179"/>
      <c r="C146" s="180">
        <v>0</v>
      </c>
      <c r="D146" s="180">
        <v>0</v>
      </c>
      <c r="E146" s="180">
        <v>14700</v>
      </c>
      <c r="F146" s="180">
        <v>14700</v>
      </c>
      <c r="G146" s="180">
        <v>14700</v>
      </c>
    </row>
    <row r="147" spans="1:7" x14ac:dyDescent="0.25">
      <c r="A147" s="13" t="s">
        <v>133</v>
      </c>
      <c r="B147" s="13"/>
      <c r="C147" s="13">
        <v>0</v>
      </c>
      <c r="D147" s="13">
        <v>0</v>
      </c>
      <c r="E147" s="13">
        <v>14700</v>
      </c>
      <c r="F147" s="13">
        <v>14700</v>
      </c>
      <c r="G147" s="13">
        <v>14700</v>
      </c>
    </row>
    <row r="148" spans="1:7" x14ac:dyDescent="0.25">
      <c r="A148" s="13" t="s">
        <v>135</v>
      </c>
      <c r="B148" s="13"/>
      <c r="C148" s="13">
        <v>0</v>
      </c>
      <c r="D148" s="13">
        <v>0</v>
      </c>
      <c r="E148" s="13">
        <v>14700</v>
      </c>
      <c r="F148" s="13">
        <v>14700</v>
      </c>
      <c r="G148" s="13">
        <v>14700</v>
      </c>
    </row>
    <row r="149" spans="1:7" x14ac:dyDescent="0.25">
      <c r="A149" s="179" t="s">
        <v>202</v>
      </c>
      <c r="B149" s="179"/>
      <c r="C149" s="180">
        <v>10208.07</v>
      </c>
      <c r="D149" s="180">
        <v>12600</v>
      </c>
      <c r="E149" s="180">
        <v>0</v>
      </c>
      <c r="F149" s="180">
        <v>0</v>
      </c>
      <c r="G149" s="180">
        <v>0</v>
      </c>
    </row>
    <row r="150" spans="1:7" x14ac:dyDescent="0.25">
      <c r="A150" s="13" t="s">
        <v>133</v>
      </c>
      <c r="B150" s="13"/>
      <c r="C150" s="13">
        <v>10208.07</v>
      </c>
      <c r="D150" s="13">
        <v>12600</v>
      </c>
      <c r="E150" s="13">
        <v>0</v>
      </c>
      <c r="F150" s="13">
        <v>0</v>
      </c>
      <c r="G150" s="13">
        <v>0</v>
      </c>
    </row>
    <row r="151" spans="1:7" x14ac:dyDescent="0.25">
      <c r="A151" s="13" t="s">
        <v>135</v>
      </c>
      <c r="B151" s="13"/>
      <c r="C151" s="13">
        <v>10208.07</v>
      </c>
      <c r="D151" s="13">
        <v>12600</v>
      </c>
      <c r="E151" s="13">
        <v>0</v>
      </c>
      <c r="F151" s="13">
        <v>0</v>
      </c>
      <c r="G151" s="13">
        <v>0</v>
      </c>
    </row>
    <row r="152" spans="1:7" x14ac:dyDescent="0.25">
      <c r="A152" s="177" t="s">
        <v>205</v>
      </c>
      <c r="B152" s="177"/>
      <c r="C152" s="178">
        <v>1200</v>
      </c>
      <c r="D152" s="178">
        <v>1500</v>
      </c>
      <c r="E152" s="178">
        <v>4000</v>
      </c>
      <c r="F152" s="178">
        <v>4000</v>
      </c>
      <c r="G152" s="178">
        <v>4000</v>
      </c>
    </row>
    <row r="153" spans="1:7" x14ac:dyDescent="0.25">
      <c r="A153" s="179" t="s">
        <v>208</v>
      </c>
      <c r="B153" s="179"/>
      <c r="C153" s="180">
        <v>0</v>
      </c>
      <c r="D153" s="180">
        <v>0</v>
      </c>
      <c r="E153" s="180">
        <v>4000</v>
      </c>
      <c r="F153" s="180">
        <v>4000</v>
      </c>
      <c r="G153" s="180">
        <v>4000</v>
      </c>
    </row>
    <row r="154" spans="1:7" x14ac:dyDescent="0.25">
      <c r="A154" s="13" t="s">
        <v>133</v>
      </c>
      <c r="B154" s="13"/>
      <c r="C154" s="13">
        <v>0</v>
      </c>
      <c r="D154" s="13">
        <v>0</v>
      </c>
      <c r="E154" s="13">
        <v>4000</v>
      </c>
      <c r="F154" s="13">
        <v>4000</v>
      </c>
      <c r="G154" s="13">
        <v>4000</v>
      </c>
    </row>
    <row r="155" spans="1:7" x14ac:dyDescent="0.25">
      <c r="A155" s="13" t="s">
        <v>135</v>
      </c>
      <c r="B155" s="13"/>
      <c r="C155" s="13">
        <v>0</v>
      </c>
      <c r="D155" s="13">
        <v>0</v>
      </c>
      <c r="E155" s="13">
        <v>4000</v>
      </c>
      <c r="F155" s="13">
        <v>4000</v>
      </c>
      <c r="G155" s="13">
        <v>4000</v>
      </c>
    </row>
    <row r="156" spans="1:7" x14ac:dyDescent="0.25">
      <c r="A156" s="179" t="s">
        <v>206</v>
      </c>
      <c r="B156" s="179"/>
      <c r="C156" s="180">
        <v>1200</v>
      </c>
      <c r="D156" s="180">
        <v>1500</v>
      </c>
      <c r="E156" s="180">
        <v>0</v>
      </c>
      <c r="F156" s="180">
        <v>0</v>
      </c>
      <c r="G156" s="180">
        <v>0</v>
      </c>
    </row>
    <row r="157" spans="1:7" x14ac:dyDescent="0.25">
      <c r="A157" s="13" t="s">
        <v>133</v>
      </c>
      <c r="B157" s="13"/>
      <c r="C157" s="13">
        <v>1200</v>
      </c>
      <c r="D157" s="13">
        <v>1500</v>
      </c>
      <c r="E157" s="13">
        <v>0</v>
      </c>
      <c r="F157" s="13">
        <v>0</v>
      </c>
      <c r="G157" s="13">
        <v>0</v>
      </c>
    </row>
    <row r="158" spans="1:7" x14ac:dyDescent="0.25">
      <c r="A158" s="13" t="s">
        <v>135</v>
      </c>
      <c r="B158" s="13"/>
      <c r="C158" s="13">
        <v>1200</v>
      </c>
      <c r="D158" s="13">
        <v>1500</v>
      </c>
      <c r="E158" s="13">
        <v>0</v>
      </c>
      <c r="F158" s="13">
        <v>0</v>
      </c>
      <c r="G158" s="13">
        <v>0</v>
      </c>
    </row>
    <row r="159" spans="1:7" x14ac:dyDescent="0.25">
      <c r="A159" s="7" t="s">
        <v>71</v>
      </c>
      <c r="B159" s="7"/>
      <c r="C159" s="8">
        <v>3920.66</v>
      </c>
      <c r="D159" s="8">
        <v>3700</v>
      </c>
      <c r="E159" s="8">
        <v>4450</v>
      </c>
      <c r="F159" s="8">
        <v>4450</v>
      </c>
      <c r="G159" s="8">
        <v>4450</v>
      </c>
    </row>
    <row r="160" spans="1:7" x14ac:dyDescent="0.25">
      <c r="A160" s="9" t="s">
        <v>72</v>
      </c>
      <c r="B160" s="9"/>
      <c r="C160" s="10">
        <v>3920.66</v>
      </c>
      <c r="D160" s="10">
        <v>3700</v>
      </c>
      <c r="E160" s="10">
        <v>4450</v>
      </c>
      <c r="F160" s="10">
        <v>4450</v>
      </c>
      <c r="G160" s="10">
        <v>4450</v>
      </c>
    </row>
    <row r="161" spans="1:7" x14ac:dyDescent="0.25">
      <c r="A161" s="11" t="s">
        <v>73</v>
      </c>
      <c r="B161" s="11"/>
      <c r="C161" s="12">
        <v>3920.66</v>
      </c>
      <c r="D161" s="12">
        <v>3700</v>
      </c>
      <c r="E161" s="12">
        <v>4450</v>
      </c>
      <c r="F161" s="12">
        <v>4450</v>
      </c>
      <c r="G161" s="12">
        <v>4450</v>
      </c>
    </row>
    <row r="162" spans="1:7" x14ac:dyDescent="0.25">
      <c r="A162" s="177" t="s">
        <v>197</v>
      </c>
      <c r="B162" s="177"/>
      <c r="C162" s="178">
        <v>3615.63</v>
      </c>
      <c r="D162" s="178">
        <v>3250</v>
      </c>
      <c r="E162" s="178">
        <v>4350</v>
      </c>
      <c r="F162" s="178">
        <v>4350</v>
      </c>
      <c r="G162" s="178">
        <v>4350</v>
      </c>
    </row>
    <row r="163" spans="1:7" x14ac:dyDescent="0.25">
      <c r="A163" s="179" t="s">
        <v>198</v>
      </c>
      <c r="B163" s="179"/>
      <c r="C163" s="180">
        <v>0</v>
      </c>
      <c r="D163" s="180">
        <v>0</v>
      </c>
      <c r="E163" s="180">
        <v>4350</v>
      </c>
      <c r="F163" s="180">
        <v>4350</v>
      </c>
      <c r="G163" s="180">
        <v>4350</v>
      </c>
    </row>
    <row r="164" spans="1:7" x14ac:dyDescent="0.25">
      <c r="A164" s="13" t="s">
        <v>133</v>
      </c>
      <c r="B164" s="13"/>
      <c r="C164" s="13">
        <v>0</v>
      </c>
      <c r="D164" s="13">
        <v>0</v>
      </c>
      <c r="E164" s="13">
        <v>4350</v>
      </c>
      <c r="F164" s="13">
        <v>4350</v>
      </c>
      <c r="G164" s="13">
        <v>4350</v>
      </c>
    </row>
    <row r="165" spans="1:7" x14ac:dyDescent="0.25">
      <c r="A165" s="13" t="s">
        <v>135</v>
      </c>
      <c r="B165" s="13"/>
      <c r="C165" s="13">
        <v>0</v>
      </c>
      <c r="D165" s="13">
        <v>0</v>
      </c>
      <c r="E165" s="13">
        <v>4350</v>
      </c>
      <c r="F165" s="13">
        <v>4350</v>
      </c>
      <c r="G165" s="13">
        <v>4350</v>
      </c>
    </row>
    <row r="166" spans="1:7" x14ac:dyDescent="0.25">
      <c r="A166" s="179" t="s">
        <v>199</v>
      </c>
      <c r="B166" s="179"/>
      <c r="C166" s="180">
        <v>3615.63</v>
      </c>
      <c r="D166" s="180">
        <v>3250</v>
      </c>
      <c r="E166" s="180">
        <v>0</v>
      </c>
      <c r="F166" s="180">
        <v>0</v>
      </c>
      <c r="G166" s="180">
        <v>0</v>
      </c>
    </row>
    <row r="167" spans="1:7" x14ac:dyDescent="0.25">
      <c r="A167" s="13" t="s">
        <v>133</v>
      </c>
      <c r="B167" s="13"/>
      <c r="C167" s="13">
        <v>3615.63</v>
      </c>
      <c r="D167" s="13">
        <v>3250</v>
      </c>
      <c r="E167" s="13">
        <v>0</v>
      </c>
      <c r="F167" s="13">
        <v>0</v>
      </c>
      <c r="G167" s="13">
        <v>0</v>
      </c>
    </row>
    <row r="168" spans="1:7" x14ac:dyDescent="0.25">
      <c r="A168" s="13" t="s">
        <v>135</v>
      </c>
      <c r="B168" s="13"/>
      <c r="C168" s="13">
        <v>3615.63</v>
      </c>
      <c r="D168" s="13">
        <v>3250</v>
      </c>
      <c r="E168" s="13">
        <v>0</v>
      </c>
      <c r="F168" s="13">
        <v>0</v>
      </c>
      <c r="G168" s="13">
        <v>0</v>
      </c>
    </row>
    <row r="169" spans="1:7" x14ac:dyDescent="0.25">
      <c r="A169" s="177" t="s">
        <v>200</v>
      </c>
      <c r="B169" s="177"/>
      <c r="C169" s="178">
        <v>305.02999999999997</v>
      </c>
      <c r="D169" s="178">
        <v>450</v>
      </c>
      <c r="E169" s="178">
        <v>100</v>
      </c>
      <c r="F169" s="178">
        <v>100</v>
      </c>
      <c r="G169" s="178">
        <v>100</v>
      </c>
    </row>
    <row r="170" spans="1:7" x14ac:dyDescent="0.25">
      <c r="A170" s="179" t="s">
        <v>201</v>
      </c>
      <c r="B170" s="179"/>
      <c r="C170" s="180">
        <v>0</v>
      </c>
      <c r="D170" s="180">
        <v>0</v>
      </c>
      <c r="E170" s="180">
        <v>100</v>
      </c>
      <c r="F170" s="180">
        <v>100</v>
      </c>
      <c r="G170" s="180">
        <v>100</v>
      </c>
    </row>
    <row r="171" spans="1:7" x14ac:dyDescent="0.25">
      <c r="A171" s="13" t="s">
        <v>133</v>
      </c>
      <c r="B171" s="13"/>
      <c r="C171" s="13">
        <v>0</v>
      </c>
      <c r="D171" s="13">
        <v>0</v>
      </c>
      <c r="E171" s="13">
        <v>100</v>
      </c>
      <c r="F171" s="13">
        <v>100</v>
      </c>
      <c r="G171" s="13">
        <v>100</v>
      </c>
    </row>
    <row r="172" spans="1:7" x14ac:dyDescent="0.25">
      <c r="A172" s="13" t="s">
        <v>135</v>
      </c>
      <c r="B172" s="13"/>
      <c r="C172" s="13">
        <v>0</v>
      </c>
      <c r="D172" s="13">
        <v>0</v>
      </c>
      <c r="E172" s="13">
        <v>100</v>
      </c>
      <c r="F172" s="13">
        <v>100</v>
      </c>
      <c r="G172" s="13">
        <v>100</v>
      </c>
    </row>
    <row r="173" spans="1:7" x14ac:dyDescent="0.25">
      <c r="A173" s="179" t="s">
        <v>202</v>
      </c>
      <c r="B173" s="179"/>
      <c r="C173" s="180">
        <v>305.02999999999997</v>
      </c>
      <c r="D173" s="180">
        <v>450</v>
      </c>
      <c r="E173" s="180">
        <v>0</v>
      </c>
      <c r="F173" s="180">
        <v>0</v>
      </c>
      <c r="G173" s="180">
        <v>0</v>
      </c>
    </row>
    <row r="174" spans="1:7" x14ac:dyDescent="0.25">
      <c r="A174" s="13" t="s">
        <v>133</v>
      </c>
      <c r="B174" s="13"/>
      <c r="C174" s="13">
        <v>305.02999999999997</v>
      </c>
      <c r="D174" s="13">
        <v>450</v>
      </c>
      <c r="E174" s="13">
        <v>0</v>
      </c>
      <c r="F174" s="13">
        <v>0</v>
      </c>
      <c r="G174" s="13">
        <v>0</v>
      </c>
    </row>
    <row r="175" spans="1:7" x14ac:dyDescent="0.25">
      <c r="A175" s="13" t="s">
        <v>135</v>
      </c>
      <c r="B175" s="13"/>
      <c r="C175" s="13">
        <v>305.02999999999997</v>
      </c>
      <c r="D175" s="13">
        <v>450</v>
      </c>
      <c r="E175" s="13">
        <v>0</v>
      </c>
      <c r="F175" s="13">
        <v>0</v>
      </c>
      <c r="G175" s="13">
        <v>0</v>
      </c>
    </row>
    <row r="176" spans="1:7" x14ac:dyDescent="0.25">
      <c r="A176" s="7" t="s">
        <v>74</v>
      </c>
      <c r="B176" s="7"/>
      <c r="C176" s="8">
        <v>662.88</v>
      </c>
      <c r="D176" s="8">
        <v>1400</v>
      </c>
      <c r="E176" s="8">
        <v>6000</v>
      </c>
      <c r="F176" s="8">
        <v>2980</v>
      </c>
      <c r="G176" s="8">
        <v>6000</v>
      </c>
    </row>
    <row r="177" spans="1:7" x14ac:dyDescent="0.25">
      <c r="A177" s="9" t="s">
        <v>75</v>
      </c>
      <c r="B177" s="9"/>
      <c r="C177" s="10">
        <v>662.88</v>
      </c>
      <c r="D177" s="10">
        <v>1400</v>
      </c>
      <c r="E177" s="10">
        <v>6000</v>
      </c>
      <c r="F177" s="10">
        <v>2980</v>
      </c>
      <c r="G177" s="10">
        <v>6000</v>
      </c>
    </row>
    <row r="178" spans="1:7" x14ac:dyDescent="0.25">
      <c r="A178" s="11" t="s">
        <v>76</v>
      </c>
      <c r="B178" s="11"/>
      <c r="C178" s="12">
        <v>662.88</v>
      </c>
      <c r="D178" s="12">
        <v>1400</v>
      </c>
      <c r="E178" s="12">
        <v>6000</v>
      </c>
      <c r="F178" s="12">
        <v>2980</v>
      </c>
      <c r="G178" s="12">
        <v>6000</v>
      </c>
    </row>
    <row r="179" spans="1:7" x14ac:dyDescent="0.25">
      <c r="A179" s="177" t="s">
        <v>195</v>
      </c>
      <c r="B179" s="177"/>
      <c r="C179" s="178">
        <v>662.88</v>
      </c>
      <c r="D179" s="178">
        <v>1400</v>
      </c>
      <c r="E179" s="178">
        <v>6000</v>
      </c>
      <c r="F179" s="178">
        <v>2980</v>
      </c>
      <c r="G179" s="178">
        <v>6000</v>
      </c>
    </row>
    <row r="180" spans="1:7" x14ac:dyDescent="0.25">
      <c r="A180" s="179" t="s">
        <v>207</v>
      </c>
      <c r="B180" s="179"/>
      <c r="C180" s="180">
        <v>662.88</v>
      </c>
      <c r="D180" s="180">
        <v>1400</v>
      </c>
      <c r="E180" s="180">
        <v>6000</v>
      </c>
      <c r="F180" s="180">
        <v>2980</v>
      </c>
      <c r="G180" s="180">
        <v>6000</v>
      </c>
    </row>
    <row r="181" spans="1:7" x14ac:dyDescent="0.25">
      <c r="A181" s="13" t="s">
        <v>133</v>
      </c>
      <c r="B181" s="13"/>
      <c r="C181" s="13">
        <v>662.88</v>
      </c>
      <c r="D181" s="13">
        <v>1400</v>
      </c>
      <c r="E181" s="13">
        <v>6000</v>
      </c>
      <c r="F181" s="13">
        <v>2980</v>
      </c>
      <c r="G181" s="13">
        <v>6000</v>
      </c>
    </row>
    <row r="182" spans="1:7" x14ac:dyDescent="0.25">
      <c r="A182" s="13" t="s">
        <v>135</v>
      </c>
      <c r="B182" s="13"/>
      <c r="C182" s="13">
        <v>662.88</v>
      </c>
      <c r="D182" s="13">
        <v>1400</v>
      </c>
      <c r="E182" s="13">
        <v>6000</v>
      </c>
      <c r="F182" s="13">
        <v>2980</v>
      </c>
      <c r="G182" s="13">
        <v>6000</v>
      </c>
    </row>
    <row r="183" spans="1:7" x14ac:dyDescent="0.25">
      <c r="A183" s="7" t="s">
        <v>77</v>
      </c>
      <c r="B183" s="7"/>
      <c r="C183" s="8">
        <v>6150</v>
      </c>
      <c r="D183" s="8">
        <v>4900</v>
      </c>
      <c r="E183" s="8">
        <v>4900</v>
      </c>
      <c r="F183" s="8">
        <v>4900</v>
      </c>
      <c r="G183" s="8">
        <v>4900</v>
      </c>
    </row>
    <row r="184" spans="1:7" x14ac:dyDescent="0.25">
      <c r="A184" s="9" t="s">
        <v>78</v>
      </c>
      <c r="B184" s="9"/>
      <c r="C184" s="10">
        <v>6150</v>
      </c>
      <c r="D184" s="10">
        <v>4900</v>
      </c>
      <c r="E184" s="10">
        <v>4900</v>
      </c>
      <c r="F184" s="10">
        <v>4900</v>
      </c>
      <c r="G184" s="10">
        <v>4900</v>
      </c>
    </row>
    <row r="185" spans="1:7" x14ac:dyDescent="0.25">
      <c r="A185" s="11" t="s">
        <v>79</v>
      </c>
      <c r="B185" s="11"/>
      <c r="C185" s="12">
        <v>6150</v>
      </c>
      <c r="D185" s="12">
        <v>4900</v>
      </c>
      <c r="E185" s="12">
        <v>4900</v>
      </c>
      <c r="F185" s="12">
        <v>4900</v>
      </c>
      <c r="G185" s="12">
        <v>4900</v>
      </c>
    </row>
    <row r="186" spans="1:7" x14ac:dyDescent="0.25">
      <c r="A186" s="177" t="s">
        <v>195</v>
      </c>
      <c r="B186" s="177"/>
      <c r="C186" s="178">
        <v>5480</v>
      </c>
      <c r="D186" s="178">
        <v>3500</v>
      </c>
      <c r="E186" s="178">
        <v>3500</v>
      </c>
      <c r="F186" s="178">
        <v>3500</v>
      </c>
      <c r="G186" s="178">
        <v>3500</v>
      </c>
    </row>
    <row r="187" spans="1:7" x14ac:dyDescent="0.25">
      <c r="A187" s="179" t="s">
        <v>207</v>
      </c>
      <c r="B187" s="179"/>
      <c r="C187" s="180">
        <v>5480</v>
      </c>
      <c r="D187" s="180">
        <v>3500</v>
      </c>
      <c r="E187" s="180">
        <v>3500</v>
      </c>
      <c r="F187" s="180">
        <v>3500</v>
      </c>
      <c r="G187" s="180">
        <v>3500</v>
      </c>
    </row>
    <row r="188" spans="1:7" x14ac:dyDescent="0.25">
      <c r="A188" s="13" t="s">
        <v>133</v>
      </c>
      <c r="B188" s="13"/>
      <c r="C188" s="13">
        <v>5480</v>
      </c>
      <c r="D188" s="13">
        <v>3500</v>
      </c>
      <c r="E188" s="13">
        <v>3500</v>
      </c>
      <c r="F188" s="13">
        <v>3500</v>
      </c>
      <c r="G188" s="13">
        <v>3500</v>
      </c>
    </row>
    <row r="189" spans="1:7" x14ac:dyDescent="0.25">
      <c r="A189" s="13" t="s">
        <v>135</v>
      </c>
      <c r="B189" s="13"/>
      <c r="C189" s="13">
        <v>5480</v>
      </c>
      <c r="D189" s="13">
        <v>3500</v>
      </c>
      <c r="E189" s="13">
        <v>3500</v>
      </c>
      <c r="F189" s="13">
        <v>3500</v>
      </c>
      <c r="G189" s="13">
        <v>3500</v>
      </c>
    </row>
    <row r="190" spans="1:7" x14ac:dyDescent="0.25">
      <c r="A190" s="177" t="s">
        <v>197</v>
      </c>
      <c r="B190" s="177"/>
      <c r="C190" s="178">
        <v>670</v>
      </c>
      <c r="D190" s="178">
        <v>1400</v>
      </c>
      <c r="E190" s="178">
        <v>1400</v>
      </c>
      <c r="F190" s="178">
        <v>1400</v>
      </c>
      <c r="G190" s="178">
        <v>1400</v>
      </c>
    </row>
    <row r="191" spans="1:7" x14ac:dyDescent="0.25">
      <c r="A191" s="179" t="s">
        <v>198</v>
      </c>
      <c r="B191" s="179"/>
      <c r="C191" s="180">
        <v>0</v>
      </c>
      <c r="D191" s="180">
        <v>0</v>
      </c>
      <c r="E191" s="180">
        <v>1400</v>
      </c>
      <c r="F191" s="180">
        <v>1400</v>
      </c>
      <c r="G191" s="180">
        <v>1400</v>
      </c>
    </row>
    <row r="192" spans="1:7" x14ac:dyDescent="0.25">
      <c r="A192" s="13" t="s">
        <v>133</v>
      </c>
      <c r="B192" s="13"/>
      <c r="C192" s="13">
        <v>0</v>
      </c>
      <c r="D192" s="13">
        <v>0</v>
      </c>
      <c r="E192" s="13">
        <v>1400</v>
      </c>
      <c r="F192" s="13">
        <v>1400</v>
      </c>
      <c r="G192" s="13">
        <v>1400</v>
      </c>
    </row>
    <row r="193" spans="1:7" x14ac:dyDescent="0.25">
      <c r="A193" s="13" t="s">
        <v>135</v>
      </c>
      <c r="B193" s="13"/>
      <c r="C193" s="13">
        <v>0</v>
      </c>
      <c r="D193" s="13">
        <v>0</v>
      </c>
      <c r="E193" s="13">
        <v>1400</v>
      </c>
      <c r="F193" s="13">
        <v>1400</v>
      </c>
      <c r="G193" s="13">
        <v>1400</v>
      </c>
    </row>
    <row r="194" spans="1:7" x14ac:dyDescent="0.25">
      <c r="A194" s="179" t="s">
        <v>199</v>
      </c>
      <c r="B194" s="179"/>
      <c r="C194" s="180">
        <v>670</v>
      </c>
      <c r="D194" s="180">
        <v>1400</v>
      </c>
      <c r="E194" s="180">
        <v>0</v>
      </c>
      <c r="F194" s="180">
        <v>0</v>
      </c>
      <c r="G194" s="180">
        <v>0</v>
      </c>
    </row>
    <row r="195" spans="1:7" x14ac:dyDescent="0.25">
      <c r="A195" s="13" t="s">
        <v>133</v>
      </c>
      <c r="B195" s="13"/>
      <c r="C195" s="13">
        <v>670</v>
      </c>
      <c r="D195" s="13">
        <v>1400</v>
      </c>
      <c r="E195" s="13">
        <v>0</v>
      </c>
      <c r="F195" s="13">
        <v>0</v>
      </c>
      <c r="G195" s="13">
        <v>0</v>
      </c>
    </row>
    <row r="196" spans="1:7" x14ac:dyDescent="0.25">
      <c r="A196" s="13" t="s">
        <v>135</v>
      </c>
      <c r="B196" s="13"/>
      <c r="C196" s="13">
        <v>670</v>
      </c>
      <c r="D196" s="13">
        <v>1400</v>
      </c>
      <c r="E196" s="13">
        <v>0</v>
      </c>
      <c r="F196" s="13">
        <v>0</v>
      </c>
      <c r="G196" s="13">
        <v>0</v>
      </c>
    </row>
    <row r="197" spans="1:7" x14ac:dyDescent="0.25">
      <c r="A197" s="7" t="s">
        <v>107</v>
      </c>
      <c r="B197" s="7"/>
      <c r="C197" s="8">
        <v>2844.17</v>
      </c>
      <c r="D197" s="8">
        <v>3480</v>
      </c>
      <c r="E197" s="8">
        <v>2275</v>
      </c>
      <c r="F197" s="8">
        <v>2275</v>
      </c>
      <c r="G197" s="8">
        <v>2275</v>
      </c>
    </row>
    <row r="198" spans="1:7" x14ac:dyDescent="0.25">
      <c r="A198" s="9" t="s">
        <v>108</v>
      </c>
      <c r="B198" s="9"/>
      <c r="C198" s="10">
        <v>2844.17</v>
      </c>
      <c r="D198" s="10">
        <v>3480</v>
      </c>
      <c r="E198" s="10">
        <v>2275</v>
      </c>
      <c r="F198" s="10">
        <v>2275</v>
      </c>
      <c r="G198" s="10">
        <v>2275</v>
      </c>
    </row>
    <row r="199" spans="1:7" x14ac:dyDescent="0.25">
      <c r="A199" s="11" t="s">
        <v>109</v>
      </c>
      <c r="B199" s="11"/>
      <c r="C199" s="12">
        <v>2844.17</v>
      </c>
      <c r="D199" s="12">
        <v>3480</v>
      </c>
      <c r="E199" s="12">
        <v>2275</v>
      </c>
      <c r="F199" s="12">
        <v>2275</v>
      </c>
      <c r="G199" s="12">
        <v>2275</v>
      </c>
    </row>
    <row r="200" spans="1:7" x14ac:dyDescent="0.25">
      <c r="A200" s="177" t="s">
        <v>195</v>
      </c>
      <c r="B200" s="177"/>
      <c r="C200" s="178">
        <v>818.99</v>
      </c>
      <c r="D200" s="178">
        <v>1080</v>
      </c>
      <c r="E200" s="178">
        <v>875</v>
      </c>
      <c r="F200" s="178">
        <v>875</v>
      </c>
      <c r="G200" s="178">
        <v>875</v>
      </c>
    </row>
    <row r="201" spans="1:7" x14ac:dyDescent="0.25">
      <c r="A201" s="179" t="s">
        <v>207</v>
      </c>
      <c r="B201" s="179"/>
      <c r="C201" s="180">
        <v>818.99</v>
      </c>
      <c r="D201" s="180">
        <v>1080</v>
      </c>
      <c r="E201" s="180">
        <v>875</v>
      </c>
      <c r="F201" s="180">
        <v>875</v>
      </c>
      <c r="G201" s="180">
        <v>875</v>
      </c>
    </row>
    <row r="202" spans="1:7" x14ac:dyDescent="0.25">
      <c r="A202" s="13" t="s">
        <v>133</v>
      </c>
      <c r="B202" s="13"/>
      <c r="C202" s="13">
        <v>818.99</v>
      </c>
      <c r="D202" s="13">
        <v>1080</v>
      </c>
      <c r="E202" s="13">
        <v>875</v>
      </c>
      <c r="F202" s="13">
        <v>875</v>
      </c>
      <c r="G202" s="13">
        <v>875</v>
      </c>
    </row>
    <row r="203" spans="1:7" x14ac:dyDescent="0.25">
      <c r="A203" s="13" t="s">
        <v>135</v>
      </c>
      <c r="B203" s="13"/>
      <c r="C203" s="13">
        <v>818.99</v>
      </c>
      <c r="D203" s="13">
        <v>1080</v>
      </c>
      <c r="E203" s="13">
        <v>875</v>
      </c>
      <c r="F203" s="13">
        <v>875</v>
      </c>
      <c r="G203" s="13">
        <v>875</v>
      </c>
    </row>
    <row r="204" spans="1:7" x14ac:dyDescent="0.25">
      <c r="A204" s="177" t="s">
        <v>200</v>
      </c>
      <c r="B204" s="177"/>
      <c r="C204" s="178">
        <v>2025.18</v>
      </c>
      <c r="D204" s="178">
        <v>2400</v>
      </c>
      <c r="E204" s="178">
        <v>1400</v>
      </c>
      <c r="F204" s="178">
        <v>1400</v>
      </c>
      <c r="G204" s="178">
        <v>1400</v>
      </c>
    </row>
    <row r="205" spans="1:7" x14ac:dyDescent="0.25">
      <c r="A205" s="179" t="s">
        <v>201</v>
      </c>
      <c r="B205" s="179"/>
      <c r="C205" s="180">
        <v>0</v>
      </c>
      <c r="D205" s="180">
        <v>0</v>
      </c>
      <c r="E205" s="180">
        <v>1400</v>
      </c>
      <c r="F205" s="180">
        <v>1400</v>
      </c>
      <c r="G205" s="180">
        <v>1400</v>
      </c>
    </row>
    <row r="206" spans="1:7" x14ac:dyDescent="0.25">
      <c r="A206" s="13" t="s">
        <v>133</v>
      </c>
      <c r="B206" s="13"/>
      <c r="C206" s="13">
        <v>0</v>
      </c>
      <c r="D206" s="13">
        <v>0</v>
      </c>
      <c r="E206" s="13">
        <v>1400</v>
      </c>
      <c r="F206" s="13">
        <v>1400</v>
      </c>
      <c r="G206" s="13">
        <v>1400</v>
      </c>
    </row>
    <row r="207" spans="1:7" x14ac:dyDescent="0.25">
      <c r="A207" s="13" t="s">
        <v>135</v>
      </c>
      <c r="B207" s="13"/>
      <c r="C207" s="13">
        <v>0</v>
      </c>
      <c r="D207" s="13">
        <v>0</v>
      </c>
      <c r="E207" s="13">
        <v>1400</v>
      </c>
      <c r="F207" s="13">
        <v>1400</v>
      </c>
      <c r="G207" s="13">
        <v>1400</v>
      </c>
    </row>
    <row r="208" spans="1:7" x14ac:dyDescent="0.25">
      <c r="A208" s="179" t="s">
        <v>202</v>
      </c>
      <c r="B208" s="179"/>
      <c r="C208" s="180">
        <v>2025.18</v>
      </c>
      <c r="D208" s="180">
        <v>2400</v>
      </c>
      <c r="E208" s="180">
        <v>0</v>
      </c>
      <c r="F208" s="180">
        <v>0</v>
      </c>
      <c r="G208" s="180">
        <v>0</v>
      </c>
    </row>
    <row r="209" spans="1:7" x14ac:dyDescent="0.25">
      <c r="A209" s="13" t="s">
        <v>133</v>
      </c>
      <c r="B209" s="13"/>
      <c r="C209" s="13">
        <v>2025.18</v>
      </c>
      <c r="D209" s="13">
        <v>2400</v>
      </c>
      <c r="E209" s="13">
        <v>0</v>
      </c>
      <c r="F209" s="13">
        <v>0</v>
      </c>
      <c r="G209" s="13">
        <v>0</v>
      </c>
    </row>
    <row r="210" spans="1:7" x14ac:dyDescent="0.25">
      <c r="A210" s="13" t="s">
        <v>135</v>
      </c>
      <c r="B210" s="13"/>
      <c r="C210" s="13">
        <v>2025.18</v>
      </c>
      <c r="D210" s="13">
        <v>2400</v>
      </c>
      <c r="E210" s="13">
        <v>0</v>
      </c>
      <c r="F210" s="13">
        <v>0</v>
      </c>
      <c r="G210" s="13">
        <v>0</v>
      </c>
    </row>
    <row r="211" spans="1:7" ht="27.75" customHeight="1" x14ac:dyDescent="0.25">
      <c r="A211" s="181" t="s">
        <v>209</v>
      </c>
      <c r="B211" s="181"/>
      <c r="C211" s="8">
        <v>2577.79</v>
      </c>
      <c r="D211" s="8">
        <v>0</v>
      </c>
      <c r="E211" s="8">
        <v>3500</v>
      </c>
      <c r="F211" s="8">
        <v>3500</v>
      </c>
      <c r="G211" s="8">
        <v>3500</v>
      </c>
    </row>
    <row r="212" spans="1:7" ht="27.75" customHeight="1" x14ac:dyDescent="0.25">
      <c r="A212" s="182" t="s">
        <v>210</v>
      </c>
      <c r="B212" s="182"/>
      <c r="C212" s="10">
        <v>2577.79</v>
      </c>
      <c r="D212" s="10">
        <v>0</v>
      </c>
      <c r="E212" s="10">
        <v>3500</v>
      </c>
      <c r="F212" s="10">
        <v>3500</v>
      </c>
      <c r="G212" s="10">
        <v>3500</v>
      </c>
    </row>
    <row r="213" spans="1:7" ht="27.75" customHeight="1" x14ac:dyDescent="0.25">
      <c r="A213" s="183" t="s">
        <v>211</v>
      </c>
      <c r="B213" s="183"/>
      <c r="C213" s="12">
        <v>2577.79</v>
      </c>
      <c r="D213" s="12">
        <v>0</v>
      </c>
      <c r="E213" s="12">
        <v>3500</v>
      </c>
      <c r="F213" s="12">
        <v>3500</v>
      </c>
      <c r="G213" s="12">
        <v>3500</v>
      </c>
    </row>
    <row r="214" spans="1:7" x14ac:dyDescent="0.25">
      <c r="A214" s="177" t="s">
        <v>195</v>
      </c>
      <c r="B214" s="177"/>
      <c r="C214" s="178">
        <v>977.79</v>
      </c>
      <c r="D214" s="178">
        <v>0</v>
      </c>
      <c r="E214" s="178">
        <v>1500</v>
      </c>
      <c r="F214" s="178">
        <v>1500</v>
      </c>
      <c r="G214" s="178">
        <v>1500</v>
      </c>
    </row>
    <row r="215" spans="1:7" x14ac:dyDescent="0.25">
      <c r="A215" s="179" t="s">
        <v>207</v>
      </c>
      <c r="B215" s="179"/>
      <c r="C215" s="180">
        <v>977.79</v>
      </c>
      <c r="D215" s="180">
        <v>0</v>
      </c>
      <c r="E215" s="180">
        <v>1500</v>
      </c>
      <c r="F215" s="180">
        <v>1500</v>
      </c>
      <c r="G215" s="180">
        <v>1500</v>
      </c>
    </row>
    <row r="216" spans="1:7" x14ac:dyDescent="0.25">
      <c r="A216" s="13" t="s">
        <v>133</v>
      </c>
      <c r="B216" s="13"/>
      <c r="C216" s="13">
        <v>977.79</v>
      </c>
      <c r="D216" s="13">
        <v>0</v>
      </c>
      <c r="E216" s="13">
        <v>1500</v>
      </c>
      <c r="F216" s="13">
        <v>1500</v>
      </c>
      <c r="G216" s="13">
        <v>1500</v>
      </c>
    </row>
    <row r="217" spans="1:7" x14ac:dyDescent="0.25">
      <c r="A217" s="13" t="s">
        <v>135</v>
      </c>
      <c r="B217" s="13"/>
      <c r="C217" s="13">
        <v>977.79</v>
      </c>
      <c r="D217" s="13">
        <v>0</v>
      </c>
      <c r="E217" s="13">
        <v>1500</v>
      </c>
      <c r="F217" s="13">
        <v>1500</v>
      </c>
      <c r="G217" s="13">
        <v>1500</v>
      </c>
    </row>
    <row r="218" spans="1:7" x14ac:dyDescent="0.25">
      <c r="A218" s="177" t="s">
        <v>200</v>
      </c>
      <c r="B218" s="177"/>
      <c r="C218" s="178">
        <v>1600</v>
      </c>
      <c r="D218" s="178">
        <v>0</v>
      </c>
      <c r="E218" s="178">
        <v>2000</v>
      </c>
      <c r="F218" s="178">
        <v>2000</v>
      </c>
      <c r="G218" s="178">
        <v>2000</v>
      </c>
    </row>
    <row r="219" spans="1:7" x14ac:dyDescent="0.25">
      <c r="A219" s="179" t="s">
        <v>201</v>
      </c>
      <c r="B219" s="179"/>
      <c r="C219" s="180">
        <v>0</v>
      </c>
      <c r="D219" s="180">
        <v>0</v>
      </c>
      <c r="E219" s="180">
        <v>2000</v>
      </c>
      <c r="F219" s="180">
        <v>2000</v>
      </c>
      <c r="G219" s="180">
        <v>2000</v>
      </c>
    </row>
    <row r="220" spans="1:7" x14ac:dyDescent="0.25">
      <c r="A220" s="13" t="s">
        <v>133</v>
      </c>
      <c r="B220" s="13"/>
      <c r="C220" s="13">
        <v>0</v>
      </c>
      <c r="D220" s="13">
        <v>0</v>
      </c>
      <c r="E220" s="13">
        <v>2000</v>
      </c>
      <c r="F220" s="13">
        <v>2000</v>
      </c>
      <c r="G220" s="13">
        <v>2000</v>
      </c>
    </row>
    <row r="221" spans="1:7" x14ac:dyDescent="0.25">
      <c r="A221" s="13" t="s">
        <v>135</v>
      </c>
      <c r="B221" s="13"/>
      <c r="C221" s="13">
        <v>0</v>
      </c>
      <c r="D221" s="13">
        <v>0</v>
      </c>
      <c r="E221" s="13">
        <v>2000</v>
      </c>
      <c r="F221" s="13">
        <v>2000</v>
      </c>
      <c r="G221" s="13">
        <v>2000</v>
      </c>
    </row>
    <row r="222" spans="1:7" x14ac:dyDescent="0.25">
      <c r="A222" s="179" t="s">
        <v>202</v>
      </c>
      <c r="B222" s="179"/>
      <c r="C222" s="180">
        <v>1600</v>
      </c>
      <c r="D222" s="180">
        <v>0</v>
      </c>
      <c r="E222" s="180">
        <v>0</v>
      </c>
      <c r="F222" s="180">
        <v>0</v>
      </c>
      <c r="G222" s="180">
        <v>0</v>
      </c>
    </row>
    <row r="223" spans="1:7" x14ac:dyDescent="0.25">
      <c r="A223" s="13" t="s">
        <v>133</v>
      </c>
      <c r="B223" s="13"/>
      <c r="C223" s="13">
        <v>1600</v>
      </c>
      <c r="D223" s="13">
        <v>0</v>
      </c>
      <c r="E223" s="13">
        <v>0</v>
      </c>
      <c r="F223" s="13">
        <v>0</v>
      </c>
      <c r="G223" s="13">
        <v>0</v>
      </c>
    </row>
    <row r="224" spans="1:7" x14ac:dyDescent="0.25">
      <c r="A224" s="13" t="s">
        <v>135</v>
      </c>
      <c r="B224" s="13"/>
      <c r="C224" s="13">
        <v>1600</v>
      </c>
      <c r="D224" s="13">
        <v>0</v>
      </c>
      <c r="E224" s="13">
        <v>0</v>
      </c>
      <c r="F224" s="13">
        <v>0</v>
      </c>
      <c r="G224" s="13">
        <v>0</v>
      </c>
    </row>
    <row r="225" spans="1:7" x14ac:dyDescent="0.25">
      <c r="A225" s="7" t="s">
        <v>80</v>
      </c>
      <c r="B225" s="7"/>
      <c r="C225" s="8">
        <v>0</v>
      </c>
      <c r="D225" s="8">
        <v>500</v>
      </c>
      <c r="E225" s="8">
        <v>400</v>
      </c>
      <c r="F225" s="8">
        <v>400</v>
      </c>
      <c r="G225" s="8">
        <v>400</v>
      </c>
    </row>
    <row r="226" spans="1:7" x14ac:dyDescent="0.25">
      <c r="A226" s="9" t="s">
        <v>81</v>
      </c>
      <c r="B226" s="9"/>
      <c r="C226" s="10">
        <v>0</v>
      </c>
      <c r="D226" s="10">
        <v>500</v>
      </c>
      <c r="E226" s="10">
        <v>400</v>
      </c>
      <c r="F226" s="10">
        <v>400</v>
      </c>
      <c r="G226" s="10">
        <v>400</v>
      </c>
    </row>
    <row r="227" spans="1:7" x14ac:dyDescent="0.25">
      <c r="A227" s="11" t="s">
        <v>82</v>
      </c>
      <c r="B227" s="11"/>
      <c r="C227" s="12">
        <v>0</v>
      </c>
      <c r="D227" s="12">
        <v>500</v>
      </c>
      <c r="E227" s="12">
        <v>400</v>
      </c>
      <c r="F227" s="12">
        <v>400</v>
      </c>
      <c r="G227" s="12">
        <v>400</v>
      </c>
    </row>
    <row r="228" spans="1:7" x14ac:dyDescent="0.25">
      <c r="A228" s="177" t="s">
        <v>195</v>
      </c>
      <c r="B228" s="177"/>
      <c r="C228" s="178">
        <v>0</v>
      </c>
      <c r="D228" s="178">
        <v>500</v>
      </c>
      <c r="E228" s="178">
        <v>400</v>
      </c>
      <c r="F228" s="178">
        <v>400</v>
      </c>
      <c r="G228" s="178">
        <v>400</v>
      </c>
    </row>
    <row r="229" spans="1:7" x14ac:dyDescent="0.25">
      <c r="A229" s="179" t="s">
        <v>207</v>
      </c>
      <c r="B229" s="179"/>
      <c r="C229" s="180">
        <v>0</v>
      </c>
      <c r="D229" s="180">
        <v>500</v>
      </c>
      <c r="E229" s="180">
        <v>400</v>
      </c>
      <c r="F229" s="180">
        <v>400</v>
      </c>
      <c r="G229" s="180">
        <v>400</v>
      </c>
    </row>
    <row r="230" spans="1:7" x14ac:dyDescent="0.25">
      <c r="A230" s="13" t="s">
        <v>133</v>
      </c>
      <c r="B230" s="13"/>
      <c r="C230" s="13">
        <v>0</v>
      </c>
      <c r="D230" s="13">
        <v>500</v>
      </c>
      <c r="E230" s="13">
        <v>400</v>
      </c>
      <c r="F230" s="13">
        <v>400</v>
      </c>
      <c r="G230" s="13">
        <v>400</v>
      </c>
    </row>
    <row r="231" spans="1:7" x14ac:dyDescent="0.25">
      <c r="A231" s="13" t="s">
        <v>135</v>
      </c>
      <c r="B231" s="13"/>
      <c r="C231" s="13">
        <v>0</v>
      </c>
      <c r="D231" s="13">
        <v>500</v>
      </c>
      <c r="E231" s="13">
        <v>400</v>
      </c>
      <c r="F231" s="13">
        <v>400</v>
      </c>
      <c r="G231" s="13">
        <v>400</v>
      </c>
    </row>
    <row r="232" spans="1:7" x14ac:dyDescent="0.25">
      <c r="A232" s="177" t="s">
        <v>200</v>
      </c>
      <c r="B232" s="177"/>
      <c r="C232" s="178">
        <v>0</v>
      </c>
      <c r="D232" s="178">
        <v>0</v>
      </c>
      <c r="E232" s="178">
        <v>0</v>
      </c>
      <c r="F232" s="178">
        <v>0</v>
      </c>
      <c r="G232" s="178">
        <v>0</v>
      </c>
    </row>
    <row r="233" spans="1:7" x14ac:dyDescent="0.25">
      <c r="A233" s="179" t="s">
        <v>202</v>
      </c>
      <c r="B233" s="179"/>
      <c r="C233" s="180">
        <v>0</v>
      </c>
      <c r="D233" s="180">
        <v>0</v>
      </c>
      <c r="E233" s="180">
        <v>0</v>
      </c>
      <c r="F233" s="180">
        <v>0</v>
      </c>
      <c r="G233" s="180">
        <v>0</v>
      </c>
    </row>
    <row r="234" spans="1:7" x14ac:dyDescent="0.25">
      <c r="A234" s="13" t="s">
        <v>133</v>
      </c>
      <c r="B234" s="13"/>
      <c r="C234" s="13">
        <v>0</v>
      </c>
      <c r="D234" s="13">
        <v>0</v>
      </c>
      <c r="E234" s="13">
        <v>0</v>
      </c>
      <c r="F234" s="13">
        <v>0</v>
      </c>
      <c r="G234" s="13">
        <v>0</v>
      </c>
    </row>
    <row r="235" spans="1:7" x14ac:dyDescent="0.25">
      <c r="A235" s="13" t="s">
        <v>135</v>
      </c>
      <c r="B235" s="13"/>
      <c r="C235" s="13">
        <v>0</v>
      </c>
      <c r="D235" s="13">
        <v>0</v>
      </c>
      <c r="E235" s="13">
        <v>0</v>
      </c>
      <c r="F235" s="13">
        <v>0</v>
      </c>
      <c r="G235" s="13">
        <v>0</v>
      </c>
    </row>
    <row r="236" spans="1:7" x14ac:dyDescent="0.25">
      <c r="A236" s="7" t="s">
        <v>110</v>
      </c>
      <c r="B236" s="7"/>
      <c r="C236" s="8">
        <v>0</v>
      </c>
      <c r="D236" s="8">
        <v>1000</v>
      </c>
      <c r="E236" s="8">
        <v>1000</v>
      </c>
      <c r="F236" s="8">
        <v>1000</v>
      </c>
      <c r="G236" s="8">
        <v>1000</v>
      </c>
    </row>
    <row r="237" spans="1:7" x14ac:dyDescent="0.25">
      <c r="A237" s="9" t="s">
        <v>111</v>
      </c>
      <c r="B237" s="9"/>
      <c r="C237" s="10">
        <v>0</v>
      </c>
      <c r="D237" s="10">
        <v>1000</v>
      </c>
      <c r="E237" s="10">
        <v>1000</v>
      </c>
      <c r="F237" s="10">
        <v>1000</v>
      </c>
      <c r="G237" s="10">
        <v>1000</v>
      </c>
    </row>
    <row r="238" spans="1:7" x14ac:dyDescent="0.25">
      <c r="A238" s="11" t="s">
        <v>112</v>
      </c>
      <c r="B238" s="11"/>
      <c r="C238" s="12">
        <v>0</v>
      </c>
      <c r="D238" s="12">
        <v>1000</v>
      </c>
      <c r="E238" s="12">
        <v>1000</v>
      </c>
      <c r="F238" s="12">
        <v>1000</v>
      </c>
      <c r="G238" s="12">
        <v>1000</v>
      </c>
    </row>
    <row r="239" spans="1:7" x14ac:dyDescent="0.25">
      <c r="A239" s="177" t="s">
        <v>195</v>
      </c>
      <c r="B239" s="177"/>
      <c r="C239" s="178">
        <v>0</v>
      </c>
      <c r="D239" s="178">
        <v>1000</v>
      </c>
      <c r="E239" s="178">
        <v>1000</v>
      </c>
      <c r="F239" s="178">
        <v>1000</v>
      </c>
      <c r="G239" s="178">
        <v>1000</v>
      </c>
    </row>
    <row r="240" spans="1:7" x14ac:dyDescent="0.25">
      <c r="A240" s="179" t="s">
        <v>207</v>
      </c>
      <c r="B240" s="179"/>
      <c r="C240" s="180">
        <v>0</v>
      </c>
      <c r="D240" s="180">
        <v>1000</v>
      </c>
      <c r="E240" s="180">
        <v>1000</v>
      </c>
      <c r="F240" s="180">
        <v>1000</v>
      </c>
      <c r="G240" s="180">
        <v>1000</v>
      </c>
    </row>
    <row r="241" spans="1:7" x14ac:dyDescent="0.25">
      <c r="A241" s="13" t="s">
        <v>133</v>
      </c>
      <c r="B241" s="13"/>
      <c r="C241" s="13">
        <v>0</v>
      </c>
      <c r="D241" s="13">
        <v>1000</v>
      </c>
      <c r="E241" s="13">
        <v>1000</v>
      </c>
      <c r="F241" s="13">
        <v>1000</v>
      </c>
      <c r="G241" s="13">
        <v>1000</v>
      </c>
    </row>
    <row r="242" spans="1:7" x14ac:dyDescent="0.25">
      <c r="A242" s="13" t="s">
        <v>135</v>
      </c>
      <c r="B242" s="13"/>
      <c r="C242" s="13">
        <v>0</v>
      </c>
      <c r="D242" s="13">
        <v>1000</v>
      </c>
      <c r="E242" s="13">
        <v>1000</v>
      </c>
      <c r="F242" s="13">
        <v>1000</v>
      </c>
      <c r="G242" s="13">
        <v>1000</v>
      </c>
    </row>
    <row r="243" spans="1:7" x14ac:dyDescent="0.25">
      <c r="A243" s="7" t="s">
        <v>83</v>
      </c>
      <c r="B243" s="7"/>
      <c r="C243" s="8">
        <v>202.5</v>
      </c>
      <c r="D243" s="8">
        <v>50</v>
      </c>
      <c r="E243" s="8">
        <v>50</v>
      </c>
      <c r="F243" s="8">
        <v>50</v>
      </c>
      <c r="G243" s="8">
        <v>50</v>
      </c>
    </row>
    <row r="244" spans="1:7" x14ac:dyDescent="0.25">
      <c r="A244" s="9" t="s">
        <v>84</v>
      </c>
      <c r="B244" s="9"/>
      <c r="C244" s="10">
        <v>202.5</v>
      </c>
      <c r="D244" s="10">
        <v>50</v>
      </c>
      <c r="E244" s="10">
        <v>50</v>
      </c>
      <c r="F244" s="10">
        <v>50</v>
      </c>
      <c r="G244" s="10">
        <v>50</v>
      </c>
    </row>
    <row r="245" spans="1:7" x14ac:dyDescent="0.25">
      <c r="A245" s="11" t="s">
        <v>85</v>
      </c>
      <c r="B245" s="11"/>
      <c r="C245" s="12">
        <v>202.5</v>
      </c>
      <c r="D245" s="12">
        <v>50</v>
      </c>
      <c r="E245" s="12">
        <v>50</v>
      </c>
      <c r="F245" s="12">
        <v>50</v>
      </c>
      <c r="G245" s="12">
        <v>50</v>
      </c>
    </row>
    <row r="246" spans="1:7" x14ac:dyDescent="0.25">
      <c r="A246" s="177" t="s">
        <v>195</v>
      </c>
      <c r="B246" s="177"/>
      <c r="C246" s="178">
        <v>202.5</v>
      </c>
      <c r="D246" s="178">
        <v>50</v>
      </c>
      <c r="E246" s="178">
        <v>50</v>
      </c>
      <c r="F246" s="178">
        <v>50</v>
      </c>
      <c r="G246" s="178">
        <v>50</v>
      </c>
    </row>
    <row r="247" spans="1:7" x14ac:dyDescent="0.25">
      <c r="A247" s="179" t="s">
        <v>207</v>
      </c>
      <c r="B247" s="179"/>
      <c r="C247" s="180">
        <v>202.5</v>
      </c>
      <c r="D247" s="180">
        <v>50</v>
      </c>
      <c r="E247" s="180">
        <v>50</v>
      </c>
      <c r="F247" s="180">
        <v>50</v>
      </c>
      <c r="G247" s="180">
        <v>50</v>
      </c>
    </row>
    <row r="248" spans="1:7" x14ac:dyDescent="0.25">
      <c r="A248" s="13" t="s">
        <v>133</v>
      </c>
      <c r="B248" s="13"/>
      <c r="C248" s="13">
        <v>202.5</v>
      </c>
      <c r="D248" s="13">
        <v>50</v>
      </c>
      <c r="E248" s="13">
        <v>50</v>
      </c>
      <c r="F248" s="13">
        <v>50</v>
      </c>
      <c r="G248" s="13">
        <v>50</v>
      </c>
    </row>
    <row r="249" spans="1:7" x14ac:dyDescent="0.25">
      <c r="A249" s="13" t="s">
        <v>135</v>
      </c>
      <c r="B249" s="13"/>
      <c r="C249" s="13">
        <v>202.5</v>
      </c>
      <c r="D249" s="13">
        <v>50</v>
      </c>
      <c r="E249" s="13">
        <v>50</v>
      </c>
      <c r="F249" s="13">
        <v>50</v>
      </c>
      <c r="G249" s="13">
        <v>50</v>
      </c>
    </row>
    <row r="250" spans="1:7" x14ac:dyDescent="0.25">
      <c r="A250" s="7" t="s">
        <v>141</v>
      </c>
      <c r="B250" s="7"/>
      <c r="C250" s="8">
        <v>4450</v>
      </c>
      <c r="D250" s="8">
        <v>5600</v>
      </c>
      <c r="E250" s="8">
        <v>0</v>
      </c>
      <c r="F250" s="8">
        <v>0</v>
      </c>
      <c r="G250" s="8">
        <v>0</v>
      </c>
    </row>
    <row r="251" spans="1:7" x14ac:dyDescent="0.25">
      <c r="A251" s="9" t="s">
        <v>142</v>
      </c>
      <c r="B251" s="9"/>
      <c r="C251" s="10">
        <v>4450</v>
      </c>
      <c r="D251" s="10">
        <v>5600</v>
      </c>
      <c r="E251" s="10">
        <v>0</v>
      </c>
      <c r="F251" s="10">
        <v>0</v>
      </c>
      <c r="G251" s="10">
        <v>0</v>
      </c>
    </row>
    <row r="252" spans="1:7" x14ac:dyDescent="0.25">
      <c r="A252" s="11" t="s">
        <v>143</v>
      </c>
      <c r="B252" s="11"/>
      <c r="C252" s="12">
        <v>4450</v>
      </c>
      <c r="D252" s="12">
        <v>5600</v>
      </c>
      <c r="E252" s="12">
        <v>0</v>
      </c>
      <c r="F252" s="12">
        <v>0</v>
      </c>
      <c r="G252" s="12">
        <v>0</v>
      </c>
    </row>
    <row r="253" spans="1:7" x14ac:dyDescent="0.25">
      <c r="A253" s="177" t="s">
        <v>195</v>
      </c>
      <c r="B253" s="177"/>
      <c r="C253" s="178">
        <v>1950</v>
      </c>
      <c r="D253" s="178">
        <v>1600</v>
      </c>
      <c r="E253" s="178">
        <v>0</v>
      </c>
      <c r="F253" s="178">
        <v>0</v>
      </c>
      <c r="G253" s="178">
        <v>0</v>
      </c>
    </row>
    <row r="254" spans="1:7" x14ac:dyDescent="0.25">
      <c r="A254" s="179" t="s">
        <v>207</v>
      </c>
      <c r="B254" s="179"/>
      <c r="C254" s="180">
        <v>1950</v>
      </c>
      <c r="D254" s="180">
        <v>1600</v>
      </c>
      <c r="E254" s="180">
        <v>0</v>
      </c>
      <c r="F254" s="180">
        <v>0</v>
      </c>
      <c r="G254" s="180">
        <v>0</v>
      </c>
    </row>
    <row r="255" spans="1:7" x14ac:dyDescent="0.25">
      <c r="A255" s="13" t="s">
        <v>133</v>
      </c>
      <c r="B255" s="13"/>
      <c r="C255" s="13">
        <v>1950</v>
      </c>
      <c r="D255" s="13">
        <v>1600</v>
      </c>
      <c r="E255" s="13">
        <v>0</v>
      </c>
      <c r="F255" s="13">
        <v>0</v>
      </c>
      <c r="G255" s="13">
        <v>0</v>
      </c>
    </row>
    <row r="256" spans="1:7" x14ac:dyDescent="0.25">
      <c r="A256" s="13" t="s">
        <v>135</v>
      </c>
      <c r="B256" s="13"/>
      <c r="C256" s="13">
        <v>1950</v>
      </c>
      <c r="D256" s="13">
        <v>1600</v>
      </c>
      <c r="E256" s="13">
        <v>0</v>
      </c>
      <c r="F256" s="13">
        <v>0</v>
      </c>
      <c r="G256" s="13">
        <v>0</v>
      </c>
    </row>
    <row r="257" spans="1:7" x14ac:dyDescent="0.25">
      <c r="A257" s="177" t="s">
        <v>200</v>
      </c>
      <c r="B257" s="177"/>
      <c r="C257" s="178">
        <v>2500</v>
      </c>
      <c r="D257" s="178">
        <v>4000</v>
      </c>
      <c r="E257" s="178">
        <v>0</v>
      </c>
      <c r="F257" s="178">
        <v>0</v>
      </c>
      <c r="G257" s="178">
        <v>0</v>
      </c>
    </row>
    <row r="258" spans="1:7" x14ac:dyDescent="0.25">
      <c r="A258" s="179" t="s">
        <v>201</v>
      </c>
      <c r="B258" s="179"/>
      <c r="C258" s="180">
        <v>0</v>
      </c>
      <c r="D258" s="180">
        <v>0</v>
      </c>
      <c r="E258" s="180">
        <v>0</v>
      </c>
      <c r="F258" s="180">
        <v>0</v>
      </c>
      <c r="G258" s="180">
        <v>0</v>
      </c>
    </row>
    <row r="259" spans="1:7" x14ac:dyDescent="0.25">
      <c r="A259" s="13" t="s">
        <v>133</v>
      </c>
      <c r="B259" s="13"/>
      <c r="C259" s="13">
        <v>0</v>
      </c>
      <c r="D259" s="13">
        <v>0</v>
      </c>
      <c r="E259" s="13">
        <v>0</v>
      </c>
      <c r="F259" s="13">
        <v>0</v>
      </c>
      <c r="G259" s="13">
        <v>0</v>
      </c>
    </row>
    <row r="260" spans="1:7" x14ac:dyDescent="0.25">
      <c r="A260" s="13" t="s">
        <v>135</v>
      </c>
      <c r="B260" s="13"/>
      <c r="C260" s="13">
        <v>0</v>
      </c>
      <c r="D260" s="13">
        <v>0</v>
      </c>
      <c r="E260" s="13">
        <v>0</v>
      </c>
      <c r="F260" s="13">
        <v>0</v>
      </c>
      <c r="G260" s="13">
        <v>0</v>
      </c>
    </row>
    <row r="261" spans="1:7" x14ac:dyDescent="0.25">
      <c r="A261" s="179" t="s">
        <v>202</v>
      </c>
      <c r="B261" s="179"/>
      <c r="C261" s="180">
        <v>2500</v>
      </c>
      <c r="D261" s="180">
        <v>4000</v>
      </c>
      <c r="E261" s="180">
        <v>0</v>
      </c>
      <c r="F261" s="180">
        <v>0</v>
      </c>
      <c r="G261" s="180">
        <v>0</v>
      </c>
    </row>
    <row r="262" spans="1:7" x14ac:dyDescent="0.25">
      <c r="A262" s="13" t="s">
        <v>133</v>
      </c>
      <c r="B262" s="13"/>
      <c r="C262" s="13">
        <v>2500</v>
      </c>
      <c r="D262" s="13">
        <v>4000</v>
      </c>
      <c r="E262" s="13">
        <v>0</v>
      </c>
      <c r="F262" s="13">
        <v>0</v>
      </c>
      <c r="G262" s="13">
        <v>0</v>
      </c>
    </row>
    <row r="263" spans="1:7" x14ac:dyDescent="0.25">
      <c r="A263" s="13" t="s">
        <v>135</v>
      </c>
      <c r="B263" s="13"/>
      <c r="C263" s="13">
        <v>2500</v>
      </c>
      <c r="D263" s="13">
        <v>4000</v>
      </c>
      <c r="E263" s="13">
        <v>0</v>
      </c>
      <c r="F263" s="13">
        <v>0</v>
      </c>
      <c r="G263" s="13">
        <v>0</v>
      </c>
    </row>
    <row r="264" spans="1:7" x14ac:dyDescent="0.25">
      <c r="A264" s="7" t="s">
        <v>86</v>
      </c>
      <c r="B264" s="7"/>
      <c r="C264" s="8">
        <v>2672.47</v>
      </c>
      <c r="D264" s="8">
        <v>2260</v>
      </c>
      <c r="E264" s="8">
        <v>2975</v>
      </c>
      <c r="F264" s="8">
        <v>2975</v>
      </c>
      <c r="G264" s="8">
        <v>2975</v>
      </c>
    </row>
    <row r="265" spans="1:7" x14ac:dyDescent="0.25">
      <c r="A265" s="9" t="s">
        <v>87</v>
      </c>
      <c r="B265" s="9"/>
      <c r="C265" s="10">
        <v>2672.47</v>
      </c>
      <c r="D265" s="10">
        <v>2260</v>
      </c>
      <c r="E265" s="10">
        <v>2975</v>
      </c>
      <c r="F265" s="10">
        <v>2975</v>
      </c>
      <c r="G265" s="10">
        <v>2975</v>
      </c>
    </row>
    <row r="266" spans="1:7" x14ac:dyDescent="0.25">
      <c r="A266" s="11" t="s">
        <v>88</v>
      </c>
      <c r="B266" s="11"/>
      <c r="C266" s="12">
        <v>2672.47</v>
      </c>
      <c r="D266" s="12">
        <v>2260</v>
      </c>
      <c r="E266" s="12">
        <v>2975</v>
      </c>
      <c r="F266" s="12">
        <v>2975</v>
      </c>
      <c r="G266" s="12">
        <v>2975</v>
      </c>
    </row>
    <row r="267" spans="1:7" x14ac:dyDescent="0.25">
      <c r="A267" s="177" t="s">
        <v>195</v>
      </c>
      <c r="B267" s="177"/>
      <c r="C267" s="178">
        <v>50.85</v>
      </c>
      <c r="D267" s="178">
        <v>1260</v>
      </c>
      <c r="E267" s="178">
        <v>950</v>
      </c>
      <c r="F267" s="178">
        <v>950</v>
      </c>
      <c r="G267" s="178">
        <v>950</v>
      </c>
    </row>
    <row r="268" spans="1:7" x14ac:dyDescent="0.25">
      <c r="A268" s="179" t="s">
        <v>207</v>
      </c>
      <c r="B268" s="179"/>
      <c r="C268" s="180">
        <v>50.85</v>
      </c>
      <c r="D268" s="180">
        <v>1260</v>
      </c>
      <c r="E268" s="180">
        <v>950</v>
      </c>
      <c r="F268" s="180">
        <v>950</v>
      </c>
      <c r="G268" s="180">
        <v>950</v>
      </c>
    </row>
    <row r="269" spans="1:7" x14ac:dyDescent="0.25">
      <c r="A269" s="13" t="s">
        <v>133</v>
      </c>
      <c r="B269" s="13"/>
      <c r="C269" s="13">
        <v>50.85</v>
      </c>
      <c r="D269" s="13">
        <v>1260</v>
      </c>
      <c r="E269" s="13">
        <v>950</v>
      </c>
      <c r="F269" s="13">
        <v>950</v>
      </c>
      <c r="G269" s="13">
        <v>950</v>
      </c>
    </row>
    <row r="270" spans="1:7" x14ac:dyDescent="0.25">
      <c r="A270" s="13" t="s">
        <v>135</v>
      </c>
      <c r="B270" s="13"/>
      <c r="C270" s="13">
        <v>50.85</v>
      </c>
      <c r="D270" s="13">
        <v>1260</v>
      </c>
      <c r="E270" s="13">
        <v>950</v>
      </c>
      <c r="F270" s="13">
        <v>950</v>
      </c>
      <c r="G270" s="13">
        <v>950</v>
      </c>
    </row>
    <row r="271" spans="1:7" x14ac:dyDescent="0.25">
      <c r="A271" s="177" t="s">
        <v>200</v>
      </c>
      <c r="B271" s="177"/>
      <c r="C271" s="178">
        <v>2621.62</v>
      </c>
      <c r="D271" s="178">
        <v>1000</v>
      </c>
      <c r="E271" s="178">
        <v>2025</v>
      </c>
      <c r="F271" s="178">
        <v>2025</v>
      </c>
      <c r="G271" s="178">
        <v>2025</v>
      </c>
    </row>
    <row r="272" spans="1:7" x14ac:dyDescent="0.25">
      <c r="A272" s="179" t="s">
        <v>201</v>
      </c>
      <c r="B272" s="179"/>
      <c r="C272" s="180">
        <v>0</v>
      </c>
      <c r="D272" s="180">
        <v>0</v>
      </c>
      <c r="E272" s="180">
        <v>2025</v>
      </c>
      <c r="F272" s="180">
        <v>2025</v>
      </c>
      <c r="G272" s="180">
        <v>2025</v>
      </c>
    </row>
    <row r="273" spans="1:7" x14ac:dyDescent="0.25">
      <c r="A273" s="13" t="s">
        <v>133</v>
      </c>
      <c r="B273" s="13"/>
      <c r="C273" s="13">
        <v>0</v>
      </c>
      <c r="D273" s="13">
        <v>0</v>
      </c>
      <c r="E273" s="13">
        <v>2025</v>
      </c>
      <c r="F273" s="13">
        <v>2025</v>
      </c>
      <c r="G273" s="13">
        <v>2025</v>
      </c>
    </row>
    <row r="274" spans="1:7" x14ac:dyDescent="0.25">
      <c r="A274" s="13" t="s">
        <v>135</v>
      </c>
      <c r="B274" s="13"/>
      <c r="C274" s="13">
        <v>0</v>
      </c>
      <c r="D274" s="13">
        <v>0</v>
      </c>
      <c r="E274" s="13">
        <v>2025</v>
      </c>
      <c r="F274" s="13">
        <v>2025</v>
      </c>
      <c r="G274" s="13">
        <v>2025</v>
      </c>
    </row>
    <row r="275" spans="1:7" x14ac:dyDescent="0.25">
      <c r="A275" s="179" t="s">
        <v>202</v>
      </c>
      <c r="B275" s="179"/>
      <c r="C275" s="180">
        <v>2621.62</v>
      </c>
      <c r="D275" s="180">
        <v>1000</v>
      </c>
      <c r="E275" s="180">
        <v>0</v>
      </c>
      <c r="F275" s="180">
        <v>0</v>
      </c>
      <c r="G275" s="180">
        <v>0</v>
      </c>
    </row>
    <row r="276" spans="1:7" x14ac:dyDescent="0.25">
      <c r="A276" s="13" t="s">
        <v>133</v>
      </c>
      <c r="B276" s="13"/>
      <c r="C276" s="13">
        <v>2621.62</v>
      </c>
      <c r="D276" s="13">
        <v>1000</v>
      </c>
      <c r="E276" s="13">
        <v>0</v>
      </c>
      <c r="F276" s="13">
        <v>0</v>
      </c>
      <c r="G276" s="13">
        <v>0</v>
      </c>
    </row>
    <row r="277" spans="1:7" x14ac:dyDescent="0.25">
      <c r="A277" s="13" t="s">
        <v>135</v>
      </c>
      <c r="B277" s="13"/>
      <c r="C277" s="13">
        <v>2621.62</v>
      </c>
      <c r="D277" s="13">
        <v>1000</v>
      </c>
      <c r="E277" s="13">
        <v>0</v>
      </c>
      <c r="F277" s="13">
        <v>0</v>
      </c>
      <c r="G277" s="13">
        <v>0</v>
      </c>
    </row>
    <row r="278" spans="1:7" x14ac:dyDescent="0.25">
      <c r="A278" s="7" t="s">
        <v>113</v>
      </c>
      <c r="B278" s="7"/>
      <c r="C278" s="8">
        <v>514.9</v>
      </c>
      <c r="D278" s="8">
        <v>2400</v>
      </c>
      <c r="E278" s="8">
        <v>0</v>
      </c>
      <c r="F278" s="8">
        <v>0</v>
      </c>
      <c r="G278" s="8">
        <v>0</v>
      </c>
    </row>
    <row r="279" spans="1:7" x14ac:dyDescent="0.25">
      <c r="A279" s="9" t="s">
        <v>114</v>
      </c>
      <c r="B279" s="9"/>
      <c r="C279" s="10">
        <v>514.9</v>
      </c>
      <c r="D279" s="10">
        <v>2400</v>
      </c>
      <c r="E279" s="10">
        <v>0</v>
      </c>
      <c r="F279" s="10">
        <v>0</v>
      </c>
      <c r="G279" s="10">
        <v>0</v>
      </c>
    </row>
    <row r="280" spans="1:7" x14ac:dyDescent="0.25">
      <c r="A280" s="11" t="s">
        <v>115</v>
      </c>
      <c r="B280" s="11"/>
      <c r="C280" s="12">
        <v>514.9</v>
      </c>
      <c r="D280" s="12">
        <v>2400</v>
      </c>
      <c r="E280" s="12">
        <v>0</v>
      </c>
      <c r="F280" s="12">
        <v>0</v>
      </c>
      <c r="G280" s="12">
        <v>0</v>
      </c>
    </row>
    <row r="281" spans="1:7" x14ac:dyDescent="0.25">
      <c r="A281" s="177" t="s">
        <v>197</v>
      </c>
      <c r="B281" s="177"/>
      <c r="C281" s="178">
        <v>514.9</v>
      </c>
      <c r="D281" s="178">
        <v>2400</v>
      </c>
      <c r="E281" s="178">
        <v>0</v>
      </c>
      <c r="F281" s="178">
        <v>0</v>
      </c>
      <c r="G281" s="178">
        <v>0</v>
      </c>
    </row>
    <row r="282" spans="1:7" x14ac:dyDescent="0.25">
      <c r="A282" s="179" t="s">
        <v>198</v>
      </c>
      <c r="B282" s="179"/>
      <c r="C282" s="180">
        <v>0</v>
      </c>
      <c r="D282" s="180">
        <v>0</v>
      </c>
      <c r="E282" s="180">
        <v>0</v>
      </c>
      <c r="F282" s="180">
        <v>0</v>
      </c>
      <c r="G282" s="180">
        <v>0</v>
      </c>
    </row>
    <row r="283" spans="1:7" x14ac:dyDescent="0.25">
      <c r="A283" s="13" t="s">
        <v>133</v>
      </c>
      <c r="B283" s="13"/>
      <c r="C283" s="13">
        <v>0</v>
      </c>
      <c r="D283" s="13">
        <v>0</v>
      </c>
      <c r="E283" s="13">
        <v>0</v>
      </c>
      <c r="F283" s="13">
        <v>0</v>
      </c>
      <c r="G283" s="13">
        <v>0</v>
      </c>
    </row>
    <row r="284" spans="1:7" x14ac:dyDescent="0.25">
      <c r="A284" s="13" t="s">
        <v>135</v>
      </c>
      <c r="B284" s="13"/>
      <c r="C284" s="13">
        <v>0</v>
      </c>
      <c r="D284" s="13">
        <v>0</v>
      </c>
      <c r="E284" s="13">
        <v>0</v>
      </c>
      <c r="F284" s="13">
        <v>0</v>
      </c>
      <c r="G284" s="13">
        <v>0</v>
      </c>
    </row>
    <row r="285" spans="1:7" x14ac:dyDescent="0.25">
      <c r="A285" s="179" t="s">
        <v>199</v>
      </c>
      <c r="B285" s="179"/>
      <c r="C285" s="180">
        <v>514.9</v>
      </c>
      <c r="D285" s="180">
        <v>2400</v>
      </c>
      <c r="E285" s="180">
        <v>0</v>
      </c>
      <c r="F285" s="180">
        <v>0</v>
      </c>
      <c r="G285" s="180">
        <v>0</v>
      </c>
    </row>
    <row r="286" spans="1:7" x14ac:dyDescent="0.25">
      <c r="A286" s="13" t="s">
        <v>133</v>
      </c>
      <c r="B286" s="13"/>
      <c r="C286" s="13">
        <v>514.9</v>
      </c>
      <c r="D286" s="13">
        <v>2400</v>
      </c>
      <c r="E286" s="13">
        <v>0</v>
      </c>
      <c r="F286" s="13">
        <v>0</v>
      </c>
      <c r="G286" s="13">
        <v>0</v>
      </c>
    </row>
    <row r="287" spans="1:7" x14ac:dyDescent="0.25">
      <c r="A287" s="13" t="s">
        <v>134</v>
      </c>
      <c r="B287" s="13"/>
      <c r="C287" s="13">
        <v>0</v>
      </c>
      <c r="D287" s="13">
        <v>0</v>
      </c>
      <c r="E287" s="13">
        <v>0</v>
      </c>
      <c r="F287" s="13">
        <v>0</v>
      </c>
      <c r="G287" s="13">
        <v>0</v>
      </c>
    </row>
    <row r="288" spans="1:7" x14ac:dyDescent="0.25">
      <c r="A288" s="13" t="s">
        <v>135</v>
      </c>
      <c r="B288" s="13"/>
      <c r="C288" s="13">
        <v>514.9</v>
      </c>
      <c r="D288" s="13">
        <v>2400</v>
      </c>
      <c r="E288" s="13">
        <v>0</v>
      </c>
      <c r="F288" s="13">
        <v>0</v>
      </c>
      <c r="G288" s="13">
        <v>0</v>
      </c>
    </row>
    <row r="289" spans="1:7" ht="27" customHeight="1" x14ac:dyDescent="0.25">
      <c r="A289" s="181" t="s">
        <v>125</v>
      </c>
      <c r="B289" s="181"/>
      <c r="C289" s="8">
        <v>0</v>
      </c>
      <c r="D289" s="8">
        <v>33910</v>
      </c>
      <c r="E289" s="8">
        <v>13302</v>
      </c>
      <c r="F289" s="8">
        <v>13302</v>
      </c>
      <c r="G289" s="8">
        <v>13302</v>
      </c>
    </row>
    <row r="290" spans="1:7" ht="13.5" customHeight="1" x14ac:dyDescent="0.25">
      <c r="A290" s="184" t="s">
        <v>144</v>
      </c>
      <c r="B290" s="184"/>
      <c r="C290" s="10">
        <v>0</v>
      </c>
      <c r="D290" s="10">
        <v>33910</v>
      </c>
      <c r="E290" s="10">
        <v>13302</v>
      </c>
      <c r="F290" s="10">
        <v>13302</v>
      </c>
      <c r="G290" s="10">
        <v>13302</v>
      </c>
    </row>
    <row r="291" spans="1:7" ht="27.75" customHeight="1" x14ac:dyDescent="0.25">
      <c r="A291" s="183" t="s">
        <v>145</v>
      </c>
      <c r="B291" s="183"/>
      <c r="C291" s="12">
        <v>0</v>
      </c>
      <c r="D291" s="12">
        <v>33910</v>
      </c>
      <c r="E291" s="12">
        <v>13302</v>
      </c>
      <c r="F291" s="12">
        <v>13302</v>
      </c>
      <c r="G291" s="12">
        <v>13302</v>
      </c>
    </row>
    <row r="292" spans="1:7" x14ac:dyDescent="0.25">
      <c r="A292" s="177" t="s">
        <v>195</v>
      </c>
      <c r="B292" s="177"/>
      <c r="C292" s="178">
        <v>0</v>
      </c>
      <c r="D292" s="178">
        <v>3300</v>
      </c>
      <c r="E292" s="178">
        <v>2300</v>
      </c>
      <c r="F292" s="178">
        <v>2300</v>
      </c>
      <c r="G292" s="178">
        <v>2300</v>
      </c>
    </row>
    <row r="293" spans="1:7" x14ac:dyDescent="0.25">
      <c r="A293" s="179" t="s">
        <v>207</v>
      </c>
      <c r="B293" s="179"/>
      <c r="C293" s="180">
        <v>0</v>
      </c>
      <c r="D293" s="180">
        <v>3300</v>
      </c>
      <c r="E293" s="180">
        <v>2300</v>
      </c>
      <c r="F293" s="180">
        <v>2300</v>
      </c>
      <c r="G293" s="180">
        <v>2300</v>
      </c>
    </row>
    <row r="294" spans="1:7" x14ac:dyDescent="0.25">
      <c r="A294" s="13" t="s">
        <v>133</v>
      </c>
      <c r="B294" s="13"/>
      <c r="C294" s="13">
        <v>0</v>
      </c>
      <c r="D294" s="13">
        <v>3300</v>
      </c>
      <c r="E294" s="13">
        <v>2300</v>
      </c>
      <c r="F294" s="13">
        <v>2300</v>
      </c>
      <c r="G294" s="13">
        <v>2300</v>
      </c>
    </row>
    <row r="295" spans="1:7" x14ac:dyDescent="0.25">
      <c r="A295" s="13" t="s">
        <v>135</v>
      </c>
      <c r="B295" s="13"/>
      <c r="C295" s="13">
        <v>0</v>
      </c>
      <c r="D295" s="13">
        <v>3300</v>
      </c>
      <c r="E295" s="13">
        <v>2300</v>
      </c>
      <c r="F295" s="13">
        <v>2300</v>
      </c>
      <c r="G295" s="13">
        <v>2300</v>
      </c>
    </row>
    <row r="296" spans="1:7" x14ac:dyDescent="0.25">
      <c r="A296" s="177" t="s">
        <v>197</v>
      </c>
      <c r="B296" s="177"/>
      <c r="C296" s="178">
        <v>0</v>
      </c>
      <c r="D296" s="178">
        <v>0</v>
      </c>
      <c r="E296" s="178">
        <v>0</v>
      </c>
      <c r="F296" s="178">
        <v>0</v>
      </c>
      <c r="G296" s="178">
        <v>0</v>
      </c>
    </row>
    <row r="297" spans="1:7" x14ac:dyDescent="0.25">
      <c r="A297" s="179" t="s">
        <v>198</v>
      </c>
      <c r="B297" s="179"/>
      <c r="C297" s="180">
        <v>0</v>
      </c>
      <c r="D297" s="180">
        <v>0</v>
      </c>
      <c r="E297" s="180">
        <v>0</v>
      </c>
      <c r="F297" s="180">
        <v>0</v>
      </c>
      <c r="G297" s="180">
        <v>0</v>
      </c>
    </row>
    <row r="298" spans="1:7" x14ac:dyDescent="0.25">
      <c r="A298" s="13" t="s">
        <v>133</v>
      </c>
      <c r="B298" s="13"/>
      <c r="C298" s="13">
        <v>0</v>
      </c>
      <c r="D298" s="13">
        <v>0</v>
      </c>
      <c r="E298" s="13">
        <v>0</v>
      </c>
      <c r="F298" s="13">
        <v>0</v>
      </c>
      <c r="G298" s="13">
        <v>0</v>
      </c>
    </row>
    <row r="299" spans="1:7" x14ac:dyDescent="0.25">
      <c r="A299" s="13" t="s">
        <v>135</v>
      </c>
      <c r="B299" s="13"/>
      <c r="C299" s="13">
        <v>0</v>
      </c>
      <c r="D299" s="13">
        <v>0</v>
      </c>
      <c r="E299" s="13">
        <v>0</v>
      </c>
      <c r="F299" s="13">
        <v>0</v>
      </c>
      <c r="G299" s="13">
        <v>0</v>
      </c>
    </row>
    <row r="300" spans="1:7" x14ac:dyDescent="0.25">
      <c r="A300" s="177" t="s">
        <v>200</v>
      </c>
      <c r="B300" s="177"/>
      <c r="C300" s="178">
        <v>0</v>
      </c>
      <c r="D300" s="178">
        <v>30610</v>
      </c>
      <c r="E300" s="178">
        <v>11002</v>
      </c>
      <c r="F300" s="178">
        <v>11002</v>
      </c>
      <c r="G300" s="178">
        <v>11002</v>
      </c>
    </row>
    <row r="301" spans="1:7" x14ac:dyDescent="0.25">
      <c r="A301" s="179" t="s">
        <v>201</v>
      </c>
      <c r="B301" s="179"/>
      <c r="C301" s="180">
        <v>0</v>
      </c>
      <c r="D301" s="180">
        <v>0</v>
      </c>
      <c r="E301" s="180">
        <v>5700</v>
      </c>
      <c r="F301" s="180">
        <v>5700</v>
      </c>
      <c r="G301" s="180">
        <v>5700</v>
      </c>
    </row>
    <row r="302" spans="1:7" x14ac:dyDescent="0.25">
      <c r="A302" s="13" t="s">
        <v>133</v>
      </c>
      <c r="B302" s="13"/>
      <c r="C302" s="13">
        <v>0</v>
      </c>
      <c r="D302" s="13">
        <v>0</v>
      </c>
      <c r="E302" s="13">
        <v>5700</v>
      </c>
      <c r="F302" s="13">
        <v>5700</v>
      </c>
      <c r="G302" s="13">
        <v>5700</v>
      </c>
    </row>
    <row r="303" spans="1:7" x14ac:dyDescent="0.25">
      <c r="A303" s="13" t="s">
        <v>135</v>
      </c>
      <c r="B303" s="13"/>
      <c r="C303" s="13">
        <v>0</v>
      </c>
      <c r="D303" s="13">
        <v>0</v>
      </c>
      <c r="E303" s="13">
        <v>5700</v>
      </c>
      <c r="F303" s="13">
        <v>5700</v>
      </c>
      <c r="G303" s="13">
        <v>5700</v>
      </c>
    </row>
    <row r="304" spans="1:7" x14ac:dyDescent="0.25">
      <c r="A304" s="179" t="s">
        <v>212</v>
      </c>
      <c r="B304" s="179"/>
      <c r="C304" s="180">
        <v>0</v>
      </c>
      <c r="D304" s="180">
        <v>0</v>
      </c>
      <c r="E304" s="180">
        <v>5302</v>
      </c>
      <c r="F304" s="180">
        <v>5302</v>
      </c>
      <c r="G304" s="180">
        <v>5302</v>
      </c>
    </row>
    <row r="305" spans="1:7" x14ac:dyDescent="0.25">
      <c r="A305" s="13" t="s">
        <v>133</v>
      </c>
      <c r="B305" s="13"/>
      <c r="C305" s="13">
        <v>0</v>
      </c>
      <c r="D305" s="13">
        <v>0</v>
      </c>
      <c r="E305" s="13">
        <v>5302</v>
      </c>
      <c r="F305" s="13">
        <v>5302</v>
      </c>
      <c r="G305" s="13">
        <v>5302</v>
      </c>
    </row>
    <row r="306" spans="1:7" x14ac:dyDescent="0.25">
      <c r="A306" s="13" t="s">
        <v>134</v>
      </c>
      <c r="B306" s="13"/>
      <c r="C306" s="13">
        <v>0</v>
      </c>
      <c r="D306" s="13">
        <v>0</v>
      </c>
      <c r="E306" s="13">
        <v>1170</v>
      </c>
      <c r="F306" s="13">
        <v>1170</v>
      </c>
      <c r="G306" s="13">
        <v>1170</v>
      </c>
    </row>
    <row r="307" spans="1:7" x14ac:dyDescent="0.25">
      <c r="A307" s="13" t="s">
        <v>135</v>
      </c>
      <c r="B307" s="13"/>
      <c r="C307" s="13">
        <v>0</v>
      </c>
      <c r="D307" s="13">
        <v>0</v>
      </c>
      <c r="E307" s="13">
        <v>4132</v>
      </c>
      <c r="F307" s="13">
        <v>4132</v>
      </c>
      <c r="G307" s="13">
        <v>4132</v>
      </c>
    </row>
    <row r="308" spans="1:7" x14ac:dyDescent="0.25">
      <c r="A308" s="179" t="s">
        <v>202</v>
      </c>
      <c r="B308" s="179"/>
      <c r="C308" s="180">
        <v>0</v>
      </c>
      <c r="D308" s="180">
        <v>1650</v>
      </c>
      <c r="E308" s="180">
        <v>0</v>
      </c>
      <c r="F308" s="180">
        <v>0</v>
      </c>
      <c r="G308" s="180">
        <v>0</v>
      </c>
    </row>
    <row r="309" spans="1:7" x14ac:dyDescent="0.25">
      <c r="A309" s="13" t="s">
        <v>133</v>
      </c>
      <c r="B309" s="13"/>
      <c r="C309" s="13">
        <v>0</v>
      </c>
      <c r="D309" s="13">
        <v>1650</v>
      </c>
      <c r="E309" s="13">
        <v>0</v>
      </c>
      <c r="F309" s="13">
        <v>0</v>
      </c>
      <c r="G309" s="13">
        <v>0</v>
      </c>
    </row>
    <row r="310" spans="1:7" x14ac:dyDescent="0.25">
      <c r="A310" s="13" t="s">
        <v>135</v>
      </c>
      <c r="B310" s="13"/>
      <c r="C310" s="13">
        <v>0</v>
      </c>
      <c r="D310" s="13">
        <v>1650</v>
      </c>
      <c r="E310" s="13">
        <v>0</v>
      </c>
      <c r="F310" s="13">
        <v>0</v>
      </c>
      <c r="G310" s="13">
        <v>0</v>
      </c>
    </row>
    <row r="311" spans="1:7" x14ac:dyDescent="0.25">
      <c r="A311" s="179" t="s">
        <v>213</v>
      </c>
      <c r="B311" s="179"/>
      <c r="C311" s="180">
        <v>0</v>
      </c>
      <c r="D311" s="180">
        <v>10600</v>
      </c>
      <c r="E311" s="180">
        <v>0</v>
      </c>
      <c r="F311" s="180">
        <v>0</v>
      </c>
      <c r="G311" s="180">
        <v>0</v>
      </c>
    </row>
    <row r="312" spans="1:7" x14ac:dyDescent="0.25">
      <c r="A312" s="13" t="s">
        <v>133</v>
      </c>
      <c r="B312" s="13"/>
      <c r="C312" s="13">
        <v>0</v>
      </c>
      <c r="D312" s="13">
        <v>10600</v>
      </c>
      <c r="E312" s="13">
        <v>0</v>
      </c>
      <c r="F312" s="13">
        <v>0</v>
      </c>
      <c r="G312" s="13">
        <v>0</v>
      </c>
    </row>
    <row r="313" spans="1:7" x14ac:dyDescent="0.25">
      <c r="A313" s="13" t="s">
        <v>134</v>
      </c>
      <c r="B313" s="13"/>
      <c r="C313" s="13">
        <v>0</v>
      </c>
      <c r="D313" s="13">
        <v>2000</v>
      </c>
      <c r="E313" s="13">
        <v>0</v>
      </c>
      <c r="F313" s="13">
        <v>0</v>
      </c>
      <c r="G313" s="13">
        <v>0</v>
      </c>
    </row>
    <row r="314" spans="1:7" x14ac:dyDescent="0.25">
      <c r="A314" s="13" t="s">
        <v>135</v>
      </c>
      <c r="B314" s="13"/>
      <c r="C314" s="13">
        <v>0</v>
      </c>
      <c r="D314" s="13">
        <v>8600</v>
      </c>
      <c r="E314" s="13">
        <v>0</v>
      </c>
      <c r="F314" s="13">
        <v>0</v>
      </c>
      <c r="G314" s="13">
        <v>0</v>
      </c>
    </row>
    <row r="315" spans="1:7" x14ac:dyDescent="0.25">
      <c r="A315" s="179" t="s">
        <v>214</v>
      </c>
      <c r="B315" s="179"/>
      <c r="C315" s="180">
        <v>0</v>
      </c>
      <c r="D315" s="180">
        <v>18360</v>
      </c>
      <c r="E315" s="180">
        <v>0</v>
      </c>
      <c r="F315" s="180">
        <v>0</v>
      </c>
      <c r="G315" s="180">
        <v>0</v>
      </c>
    </row>
    <row r="316" spans="1:7" x14ac:dyDescent="0.25">
      <c r="A316" s="13" t="s">
        <v>133</v>
      </c>
      <c r="B316" s="13"/>
      <c r="C316" s="13">
        <v>0</v>
      </c>
      <c r="D316" s="13">
        <v>18360</v>
      </c>
      <c r="E316" s="13">
        <v>0</v>
      </c>
      <c r="F316" s="13">
        <v>0</v>
      </c>
      <c r="G316" s="13">
        <v>0</v>
      </c>
    </row>
    <row r="317" spans="1:7" x14ac:dyDescent="0.25">
      <c r="A317" s="13" t="s">
        <v>135</v>
      </c>
      <c r="B317" s="13"/>
      <c r="C317" s="13">
        <v>0</v>
      </c>
      <c r="D317" s="13">
        <v>18360</v>
      </c>
      <c r="E317" s="13">
        <v>0</v>
      </c>
      <c r="F317" s="13">
        <v>0</v>
      </c>
      <c r="G317" s="13">
        <v>0</v>
      </c>
    </row>
    <row r="318" spans="1:7" ht="25.5" customHeight="1" x14ac:dyDescent="0.25">
      <c r="A318" s="181" t="s">
        <v>215</v>
      </c>
      <c r="B318" s="181"/>
      <c r="C318" s="8">
        <v>2715.05</v>
      </c>
      <c r="D318" s="8">
        <v>1300</v>
      </c>
      <c r="E318" s="8">
        <v>3430</v>
      </c>
      <c r="F318" s="8">
        <v>3430</v>
      </c>
      <c r="G318" s="8">
        <v>3430</v>
      </c>
    </row>
    <row r="319" spans="1:7" ht="25.5" customHeight="1" x14ac:dyDescent="0.25">
      <c r="A319" s="182" t="s">
        <v>216</v>
      </c>
      <c r="B319" s="182"/>
      <c r="C319" s="10">
        <v>2715.05</v>
      </c>
      <c r="D319" s="10">
        <v>1300</v>
      </c>
      <c r="E319" s="10">
        <v>3430</v>
      </c>
      <c r="F319" s="10">
        <v>3430</v>
      </c>
      <c r="G319" s="10">
        <v>3430</v>
      </c>
    </row>
    <row r="320" spans="1:7" ht="26.25" customHeight="1" x14ac:dyDescent="0.25">
      <c r="A320" s="183" t="s">
        <v>217</v>
      </c>
      <c r="B320" s="183"/>
      <c r="C320" s="12">
        <v>2715.05</v>
      </c>
      <c r="D320" s="12">
        <v>1300</v>
      </c>
      <c r="E320" s="12">
        <v>3430</v>
      </c>
      <c r="F320" s="12">
        <v>3430</v>
      </c>
      <c r="G320" s="12">
        <v>3430</v>
      </c>
    </row>
    <row r="321" spans="1:7" x14ac:dyDescent="0.25">
      <c r="A321" s="177" t="s">
        <v>195</v>
      </c>
      <c r="B321" s="177"/>
      <c r="C321" s="178">
        <v>1715.05</v>
      </c>
      <c r="D321" s="178">
        <v>0</v>
      </c>
      <c r="E321" s="178">
        <v>1130</v>
      </c>
      <c r="F321" s="178">
        <v>1130</v>
      </c>
      <c r="G321" s="178">
        <v>1130</v>
      </c>
    </row>
    <row r="322" spans="1:7" x14ac:dyDescent="0.25">
      <c r="A322" s="179" t="s">
        <v>203</v>
      </c>
      <c r="B322" s="179"/>
      <c r="C322" s="180">
        <v>0</v>
      </c>
      <c r="D322" s="180">
        <v>0</v>
      </c>
      <c r="E322" s="180">
        <v>1130</v>
      </c>
      <c r="F322" s="180">
        <v>1130</v>
      </c>
      <c r="G322" s="180">
        <v>1130</v>
      </c>
    </row>
    <row r="323" spans="1:7" x14ac:dyDescent="0.25">
      <c r="A323" s="13" t="s">
        <v>133</v>
      </c>
      <c r="B323" s="13"/>
      <c r="C323" s="13">
        <v>0</v>
      </c>
      <c r="D323" s="13">
        <v>0</v>
      </c>
      <c r="E323" s="13">
        <v>670</v>
      </c>
      <c r="F323" s="13">
        <v>670</v>
      </c>
      <c r="G323" s="13">
        <v>670</v>
      </c>
    </row>
    <row r="324" spans="1:7" x14ac:dyDescent="0.25">
      <c r="A324" s="13" t="s">
        <v>135</v>
      </c>
      <c r="B324" s="13"/>
      <c r="C324" s="13">
        <v>0</v>
      </c>
      <c r="D324" s="13">
        <v>0</v>
      </c>
      <c r="E324" s="13">
        <v>670</v>
      </c>
      <c r="F324" s="13">
        <v>670</v>
      </c>
      <c r="G324" s="13">
        <v>670</v>
      </c>
    </row>
    <row r="325" spans="1:7" x14ac:dyDescent="0.25">
      <c r="A325" s="13" t="s">
        <v>137</v>
      </c>
      <c r="B325" s="13"/>
      <c r="C325" s="13">
        <v>0</v>
      </c>
      <c r="D325" s="13">
        <v>0</v>
      </c>
      <c r="E325" s="13">
        <v>460</v>
      </c>
      <c r="F325" s="13">
        <v>460</v>
      </c>
      <c r="G325" s="13">
        <v>460</v>
      </c>
    </row>
    <row r="326" spans="1:7" x14ac:dyDescent="0.25">
      <c r="A326" s="13" t="s">
        <v>139</v>
      </c>
      <c r="B326" s="13"/>
      <c r="C326" s="13">
        <v>0</v>
      </c>
      <c r="D326" s="13">
        <v>0</v>
      </c>
      <c r="E326" s="13">
        <v>460</v>
      </c>
      <c r="F326" s="13">
        <v>460</v>
      </c>
      <c r="G326" s="13">
        <v>460</v>
      </c>
    </row>
    <row r="327" spans="1:7" x14ac:dyDescent="0.25">
      <c r="A327" s="179" t="s">
        <v>204</v>
      </c>
      <c r="B327" s="179"/>
      <c r="C327" s="180">
        <v>1715.05</v>
      </c>
      <c r="D327" s="180">
        <v>0</v>
      </c>
      <c r="E327" s="180">
        <v>0</v>
      </c>
      <c r="F327" s="180">
        <v>0</v>
      </c>
      <c r="G327" s="180">
        <v>0</v>
      </c>
    </row>
    <row r="328" spans="1:7" x14ac:dyDescent="0.25">
      <c r="A328" s="13" t="s">
        <v>133</v>
      </c>
      <c r="B328" s="13"/>
      <c r="C328" s="13">
        <v>500</v>
      </c>
      <c r="D328" s="13">
        <v>0</v>
      </c>
      <c r="E328" s="13">
        <v>0</v>
      </c>
      <c r="F328" s="13">
        <v>0</v>
      </c>
      <c r="G328" s="13">
        <v>0</v>
      </c>
    </row>
    <row r="329" spans="1:7" x14ac:dyDescent="0.25">
      <c r="A329" s="13" t="s">
        <v>135</v>
      </c>
      <c r="B329" s="13"/>
      <c r="C329" s="13">
        <v>500</v>
      </c>
      <c r="D329" s="13">
        <v>0</v>
      </c>
      <c r="E329" s="13">
        <v>0</v>
      </c>
      <c r="F329" s="13">
        <v>0</v>
      </c>
      <c r="G329" s="13">
        <v>0</v>
      </c>
    </row>
    <row r="330" spans="1:7" x14ac:dyDescent="0.25">
      <c r="A330" s="13" t="s">
        <v>137</v>
      </c>
      <c r="B330" s="13"/>
      <c r="C330" s="13">
        <v>1215.05</v>
      </c>
      <c r="D330" s="13">
        <v>0</v>
      </c>
      <c r="E330" s="13">
        <v>0</v>
      </c>
      <c r="F330" s="13">
        <v>0</v>
      </c>
      <c r="G330" s="13">
        <v>0</v>
      </c>
    </row>
    <row r="331" spans="1:7" x14ac:dyDescent="0.25">
      <c r="A331" s="13" t="s">
        <v>139</v>
      </c>
      <c r="B331" s="13"/>
      <c r="C331" s="13">
        <v>1215.05</v>
      </c>
      <c r="D331" s="13">
        <v>0</v>
      </c>
      <c r="E331" s="13">
        <v>0</v>
      </c>
      <c r="F331" s="13">
        <v>0</v>
      </c>
      <c r="G331" s="13">
        <v>0</v>
      </c>
    </row>
    <row r="332" spans="1:7" x14ac:dyDescent="0.25">
      <c r="A332" s="177" t="s">
        <v>200</v>
      </c>
      <c r="B332" s="177"/>
      <c r="C332" s="178">
        <v>1000</v>
      </c>
      <c r="D332" s="178">
        <v>1300</v>
      </c>
      <c r="E332" s="178">
        <v>2300</v>
      </c>
      <c r="F332" s="178">
        <v>2300</v>
      </c>
      <c r="G332" s="178">
        <v>2300</v>
      </c>
    </row>
    <row r="333" spans="1:7" x14ac:dyDescent="0.25">
      <c r="A333" s="179" t="s">
        <v>201</v>
      </c>
      <c r="B333" s="179"/>
      <c r="C333" s="180">
        <v>0</v>
      </c>
      <c r="D333" s="180">
        <v>0</v>
      </c>
      <c r="E333" s="180">
        <v>2300</v>
      </c>
      <c r="F333" s="180">
        <v>2300</v>
      </c>
      <c r="G333" s="180">
        <v>2300</v>
      </c>
    </row>
    <row r="334" spans="1:7" x14ac:dyDescent="0.25">
      <c r="A334" s="13" t="s">
        <v>133</v>
      </c>
      <c r="B334" s="13"/>
      <c r="C334" s="13">
        <v>0</v>
      </c>
      <c r="D334" s="13">
        <v>0</v>
      </c>
      <c r="E334" s="13">
        <v>1300</v>
      </c>
      <c r="F334" s="13">
        <v>1300</v>
      </c>
      <c r="G334" s="13">
        <v>1300</v>
      </c>
    </row>
    <row r="335" spans="1:7" x14ac:dyDescent="0.25">
      <c r="A335" s="13" t="s">
        <v>135</v>
      </c>
      <c r="B335" s="13"/>
      <c r="C335" s="13">
        <v>0</v>
      </c>
      <c r="D335" s="13">
        <v>0</v>
      </c>
      <c r="E335" s="13">
        <v>1300</v>
      </c>
      <c r="F335" s="13">
        <v>1300</v>
      </c>
      <c r="G335" s="13">
        <v>1300</v>
      </c>
    </row>
    <row r="336" spans="1:7" x14ac:dyDescent="0.25">
      <c r="A336" s="13" t="s">
        <v>137</v>
      </c>
      <c r="B336" s="13"/>
      <c r="C336" s="13">
        <v>0</v>
      </c>
      <c r="D336" s="13">
        <v>0</v>
      </c>
      <c r="E336" s="13">
        <v>1000</v>
      </c>
      <c r="F336" s="13">
        <v>1000</v>
      </c>
      <c r="G336" s="13">
        <v>1000</v>
      </c>
    </row>
    <row r="337" spans="1:7" x14ac:dyDescent="0.25">
      <c r="A337" s="13" t="s">
        <v>139</v>
      </c>
      <c r="B337" s="13"/>
      <c r="C337" s="13">
        <v>0</v>
      </c>
      <c r="D337" s="13">
        <v>0</v>
      </c>
      <c r="E337" s="13">
        <v>1000</v>
      </c>
      <c r="F337" s="13">
        <v>1000</v>
      </c>
      <c r="G337" s="13">
        <v>1000</v>
      </c>
    </row>
    <row r="338" spans="1:7" x14ac:dyDescent="0.25">
      <c r="A338" s="179" t="s">
        <v>218</v>
      </c>
      <c r="B338" s="179"/>
      <c r="C338" s="180">
        <v>1000</v>
      </c>
      <c r="D338" s="180">
        <v>1300</v>
      </c>
      <c r="E338" s="180">
        <v>0</v>
      </c>
      <c r="F338" s="180">
        <v>0</v>
      </c>
      <c r="G338" s="180">
        <v>0</v>
      </c>
    </row>
    <row r="339" spans="1:7" x14ac:dyDescent="0.25">
      <c r="A339" s="13" t="s">
        <v>133</v>
      </c>
      <c r="B339" s="13"/>
      <c r="C339" s="13">
        <v>1000</v>
      </c>
      <c r="D339" s="13">
        <v>300</v>
      </c>
      <c r="E339" s="13">
        <v>0</v>
      </c>
      <c r="F339" s="13">
        <v>0</v>
      </c>
      <c r="G339" s="13">
        <v>0</v>
      </c>
    </row>
    <row r="340" spans="1:7" x14ac:dyDescent="0.25">
      <c r="A340" s="13" t="s">
        <v>135</v>
      </c>
      <c r="B340" s="13"/>
      <c r="C340" s="13">
        <v>1000</v>
      </c>
      <c r="D340" s="13">
        <v>300</v>
      </c>
      <c r="E340" s="13">
        <v>0</v>
      </c>
      <c r="F340" s="13">
        <v>0</v>
      </c>
      <c r="G340" s="13">
        <v>0</v>
      </c>
    </row>
    <row r="341" spans="1:7" x14ac:dyDescent="0.25">
      <c r="A341" s="13" t="s">
        <v>137</v>
      </c>
      <c r="B341" s="13"/>
      <c r="C341" s="13">
        <v>0</v>
      </c>
      <c r="D341" s="13">
        <v>1000</v>
      </c>
      <c r="E341" s="13">
        <v>0</v>
      </c>
      <c r="F341" s="13">
        <v>0</v>
      </c>
      <c r="G341" s="13">
        <v>0</v>
      </c>
    </row>
    <row r="342" spans="1:7" x14ac:dyDescent="0.25">
      <c r="A342" s="13" t="s">
        <v>139</v>
      </c>
      <c r="B342" s="13"/>
      <c r="C342" s="13">
        <v>0</v>
      </c>
      <c r="D342" s="13">
        <v>1000</v>
      </c>
      <c r="E342" s="13">
        <v>0</v>
      </c>
      <c r="F342" s="13">
        <v>0</v>
      </c>
      <c r="G342" s="13">
        <v>0</v>
      </c>
    </row>
    <row r="343" spans="1:7" x14ac:dyDescent="0.25">
      <c r="A343" s="7" t="s">
        <v>116</v>
      </c>
      <c r="B343" s="7"/>
      <c r="C343" s="8">
        <v>292581.89</v>
      </c>
      <c r="D343" s="8">
        <v>521000</v>
      </c>
      <c r="E343" s="8">
        <v>572720</v>
      </c>
      <c r="F343" s="8">
        <v>590000</v>
      </c>
      <c r="G343" s="8">
        <v>610000</v>
      </c>
    </row>
    <row r="344" spans="1:7" x14ac:dyDescent="0.25">
      <c r="A344" s="9" t="s">
        <v>146</v>
      </c>
      <c r="B344" s="9"/>
      <c r="C344" s="10">
        <v>292581.89</v>
      </c>
      <c r="D344" s="10">
        <v>521000</v>
      </c>
      <c r="E344" s="10">
        <v>572720</v>
      </c>
      <c r="F344" s="10">
        <v>590000</v>
      </c>
      <c r="G344" s="10">
        <v>610000</v>
      </c>
    </row>
    <row r="345" spans="1:7" x14ac:dyDescent="0.25">
      <c r="A345" s="11" t="s">
        <v>117</v>
      </c>
      <c r="B345" s="11"/>
      <c r="C345" s="12">
        <v>292581.89</v>
      </c>
      <c r="D345" s="12">
        <v>521000</v>
      </c>
      <c r="E345" s="12">
        <v>572720</v>
      </c>
      <c r="F345" s="12">
        <v>590000</v>
      </c>
      <c r="G345" s="12">
        <v>610000</v>
      </c>
    </row>
    <row r="346" spans="1:7" x14ac:dyDescent="0.25">
      <c r="A346" s="177" t="s">
        <v>195</v>
      </c>
      <c r="B346" s="177"/>
      <c r="C346" s="178">
        <v>90462.55</v>
      </c>
      <c r="D346" s="178">
        <v>121000</v>
      </c>
      <c r="E346" s="178">
        <v>172720</v>
      </c>
      <c r="F346" s="178">
        <v>190000</v>
      </c>
      <c r="G346" s="178">
        <v>210000</v>
      </c>
    </row>
    <row r="347" spans="1:7" x14ac:dyDescent="0.25">
      <c r="A347" s="179" t="s">
        <v>203</v>
      </c>
      <c r="B347" s="179"/>
      <c r="C347" s="180">
        <v>0</v>
      </c>
      <c r="D347" s="180">
        <v>0</v>
      </c>
      <c r="E347" s="180">
        <v>172720</v>
      </c>
      <c r="F347" s="180">
        <v>190000</v>
      </c>
      <c r="G347" s="180">
        <v>210000</v>
      </c>
    </row>
    <row r="348" spans="1:7" x14ac:dyDescent="0.25">
      <c r="A348" s="13" t="s">
        <v>133</v>
      </c>
      <c r="B348" s="13"/>
      <c r="C348" s="13">
        <v>0</v>
      </c>
      <c r="D348" s="13">
        <v>0</v>
      </c>
      <c r="E348" s="13">
        <v>20000</v>
      </c>
      <c r="F348" s="13">
        <v>20000</v>
      </c>
      <c r="G348" s="13">
        <v>25000</v>
      </c>
    </row>
    <row r="349" spans="1:7" x14ac:dyDescent="0.25">
      <c r="A349" s="13" t="s">
        <v>135</v>
      </c>
      <c r="B349" s="13"/>
      <c r="C349" s="13">
        <v>0</v>
      </c>
      <c r="D349" s="13">
        <v>0</v>
      </c>
      <c r="E349" s="13">
        <v>20000</v>
      </c>
      <c r="F349" s="13">
        <v>20000</v>
      </c>
      <c r="G349" s="13">
        <v>25000</v>
      </c>
    </row>
    <row r="350" spans="1:7" x14ac:dyDescent="0.25">
      <c r="A350" s="13" t="s">
        <v>137</v>
      </c>
      <c r="B350" s="13"/>
      <c r="C350" s="13">
        <v>0</v>
      </c>
      <c r="D350" s="13">
        <v>0</v>
      </c>
      <c r="E350" s="13">
        <v>152720</v>
      </c>
      <c r="F350" s="13">
        <v>170000</v>
      </c>
      <c r="G350" s="13">
        <v>185000</v>
      </c>
    </row>
    <row r="351" spans="1:7" x14ac:dyDescent="0.25">
      <c r="A351" s="13" t="s">
        <v>139</v>
      </c>
      <c r="B351" s="13"/>
      <c r="C351" s="13">
        <v>0</v>
      </c>
      <c r="D351" s="13">
        <v>0</v>
      </c>
      <c r="E351" s="13">
        <v>152720</v>
      </c>
      <c r="F351" s="13">
        <v>170000</v>
      </c>
      <c r="G351" s="13">
        <v>185000</v>
      </c>
    </row>
    <row r="352" spans="1:7" x14ac:dyDescent="0.25">
      <c r="A352" s="179" t="s">
        <v>204</v>
      </c>
      <c r="B352" s="179"/>
      <c r="C352" s="180">
        <v>90462.55</v>
      </c>
      <c r="D352" s="180">
        <v>121000</v>
      </c>
      <c r="E352" s="180">
        <v>0</v>
      </c>
      <c r="F352" s="180">
        <v>0</v>
      </c>
      <c r="G352" s="180">
        <v>0</v>
      </c>
    </row>
    <row r="353" spans="1:7" x14ac:dyDescent="0.25">
      <c r="A353" s="13" t="s">
        <v>133</v>
      </c>
      <c r="B353" s="13"/>
      <c r="C353" s="13">
        <v>15718.16</v>
      </c>
      <c r="D353" s="13">
        <v>10000</v>
      </c>
      <c r="E353" s="13">
        <v>0</v>
      </c>
      <c r="F353" s="13">
        <v>0</v>
      </c>
      <c r="G353" s="13">
        <v>0</v>
      </c>
    </row>
    <row r="354" spans="1:7" x14ac:dyDescent="0.25">
      <c r="A354" s="13" t="s">
        <v>135</v>
      </c>
      <c r="B354" s="13"/>
      <c r="C354" s="13">
        <v>15718.16</v>
      </c>
      <c r="D354" s="13">
        <v>10000</v>
      </c>
      <c r="E354" s="13">
        <v>0</v>
      </c>
      <c r="F354" s="13">
        <v>0</v>
      </c>
      <c r="G354" s="13">
        <v>0</v>
      </c>
    </row>
    <row r="355" spans="1:7" x14ac:dyDescent="0.25">
      <c r="A355" s="13" t="s">
        <v>137</v>
      </c>
      <c r="B355" s="13"/>
      <c r="C355" s="13">
        <v>74744.39</v>
      </c>
      <c r="D355" s="13">
        <v>111000</v>
      </c>
      <c r="E355" s="13">
        <v>0</v>
      </c>
      <c r="F355" s="13">
        <v>0</v>
      </c>
      <c r="G355" s="13">
        <v>0</v>
      </c>
    </row>
    <row r="356" spans="1:7" x14ac:dyDescent="0.25">
      <c r="A356" s="13" t="s">
        <v>138</v>
      </c>
      <c r="B356" s="13"/>
      <c r="C356" s="13">
        <v>74744.39</v>
      </c>
      <c r="D356" s="13">
        <v>111000</v>
      </c>
      <c r="E356" s="13">
        <v>0</v>
      </c>
      <c r="F356" s="13">
        <v>0</v>
      </c>
      <c r="G356" s="13">
        <v>0</v>
      </c>
    </row>
    <row r="357" spans="1:7" x14ac:dyDescent="0.25">
      <c r="A357" s="177" t="s">
        <v>200</v>
      </c>
      <c r="B357" s="177"/>
      <c r="C357" s="178">
        <v>202119.34</v>
      </c>
      <c r="D357" s="178">
        <v>400000</v>
      </c>
      <c r="E357" s="178">
        <v>400000</v>
      </c>
      <c r="F357" s="178">
        <v>400000</v>
      </c>
      <c r="G357" s="178">
        <v>400000</v>
      </c>
    </row>
    <row r="358" spans="1:7" x14ac:dyDescent="0.25">
      <c r="A358" s="179" t="s">
        <v>201</v>
      </c>
      <c r="B358" s="179"/>
      <c r="C358" s="180">
        <v>0</v>
      </c>
      <c r="D358" s="180">
        <v>0</v>
      </c>
      <c r="E358" s="180">
        <v>400000</v>
      </c>
      <c r="F358" s="180">
        <v>400000</v>
      </c>
      <c r="G358" s="180">
        <v>400000</v>
      </c>
    </row>
    <row r="359" spans="1:7" x14ac:dyDescent="0.25">
      <c r="A359" s="13" t="s">
        <v>133</v>
      </c>
      <c r="B359" s="13"/>
      <c r="C359" s="13">
        <v>0</v>
      </c>
      <c r="D359" s="13">
        <v>0</v>
      </c>
      <c r="E359" s="13">
        <v>0</v>
      </c>
      <c r="F359" s="13">
        <v>0</v>
      </c>
      <c r="G359" s="13">
        <v>0</v>
      </c>
    </row>
    <row r="360" spans="1:7" x14ac:dyDescent="0.25">
      <c r="A360" s="13" t="s">
        <v>135</v>
      </c>
      <c r="B360" s="13"/>
      <c r="C360" s="13">
        <v>0</v>
      </c>
      <c r="D360" s="13">
        <v>0</v>
      </c>
      <c r="E360" s="13">
        <v>0</v>
      </c>
      <c r="F360" s="13">
        <v>0</v>
      </c>
      <c r="G360" s="13">
        <v>0</v>
      </c>
    </row>
    <row r="361" spans="1:7" x14ac:dyDescent="0.25">
      <c r="A361" s="13" t="s">
        <v>137</v>
      </c>
      <c r="B361" s="13"/>
      <c r="C361" s="13">
        <v>0</v>
      </c>
      <c r="D361" s="13">
        <v>0</v>
      </c>
      <c r="E361" s="13">
        <v>400000</v>
      </c>
      <c r="F361" s="13">
        <v>400000</v>
      </c>
      <c r="G361" s="13">
        <v>400000</v>
      </c>
    </row>
    <row r="362" spans="1:7" x14ac:dyDescent="0.25">
      <c r="A362" s="13" t="s">
        <v>138</v>
      </c>
      <c r="B362" s="13"/>
      <c r="C362" s="13">
        <v>0</v>
      </c>
      <c r="D362" s="13">
        <v>0</v>
      </c>
      <c r="E362" s="13">
        <v>27000</v>
      </c>
      <c r="F362" s="13">
        <v>0</v>
      </c>
      <c r="G362" s="13">
        <v>0</v>
      </c>
    </row>
    <row r="363" spans="1:7" x14ac:dyDescent="0.25">
      <c r="A363" s="13" t="s">
        <v>139</v>
      </c>
      <c r="B363" s="13"/>
      <c r="C363" s="13">
        <v>0</v>
      </c>
      <c r="D363" s="13">
        <v>0</v>
      </c>
      <c r="E363" s="13">
        <v>373000</v>
      </c>
      <c r="F363" s="13">
        <v>400000</v>
      </c>
      <c r="G363" s="13">
        <v>400000</v>
      </c>
    </row>
    <row r="364" spans="1:7" x14ac:dyDescent="0.25">
      <c r="A364" s="179" t="s">
        <v>218</v>
      </c>
      <c r="B364" s="179"/>
      <c r="C364" s="180">
        <v>202119.34</v>
      </c>
      <c r="D364" s="180">
        <v>400000</v>
      </c>
      <c r="E364" s="180">
        <v>0</v>
      </c>
      <c r="F364" s="180">
        <v>0</v>
      </c>
      <c r="G364" s="180">
        <v>0</v>
      </c>
    </row>
    <row r="365" spans="1:7" x14ac:dyDescent="0.25">
      <c r="A365" s="13" t="s">
        <v>133</v>
      </c>
      <c r="B365" s="13"/>
      <c r="C365" s="13">
        <v>2119.34</v>
      </c>
      <c r="D365" s="13">
        <v>10000</v>
      </c>
      <c r="E365" s="13">
        <v>0</v>
      </c>
      <c r="F365" s="13">
        <v>0</v>
      </c>
      <c r="G365" s="13">
        <v>0</v>
      </c>
    </row>
    <row r="366" spans="1:7" x14ac:dyDescent="0.25">
      <c r="A366" s="13" t="s">
        <v>135</v>
      </c>
      <c r="B366" s="13"/>
      <c r="C366" s="13">
        <v>2119.34</v>
      </c>
      <c r="D366" s="13">
        <v>10000</v>
      </c>
      <c r="E366" s="13">
        <v>0</v>
      </c>
      <c r="F366" s="13">
        <v>0</v>
      </c>
      <c r="G366" s="13">
        <v>0</v>
      </c>
    </row>
    <row r="367" spans="1:7" x14ac:dyDescent="0.25">
      <c r="A367" s="13" t="s">
        <v>137</v>
      </c>
      <c r="B367" s="13"/>
      <c r="C367" s="13">
        <v>200000</v>
      </c>
      <c r="D367" s="13">
        <v>390000</v>
      </c>
      <c r="E367" s="13">
        <v>0</v>
      </c>
      <c r="F367" s="13">
        <v>0</v>
      </c>
      <c r="G367" s="13">
        <v>0</v>
      </c>
    </row>
    <row r="368" spans="1:7" x14ac:dyDescent="0.25">
      <c r="A368" s="13" t="s">
        <v>138</v>
      </c>
      <c r="B368" s="13"/>
      <c r="C368" s="13">
        <v>200000</v>
      </c>
      <c r="D368" s="13">
        <v>390000</v>
      </c>
      <c r="E368" s="13">
        <v>0</v>
      </c>
      <c r="F368" s="13">
        <v>0</v>
      </c>
      <c r="G368" s="13">
        <v>0</v>
      </c>
    </row>
    <row r="369" spans="1:7" x14ac:dyDescent="0.25">
      <c r="A369" s="7" t="s">
        <v>89</v>
      </c>
      <c r="B369" s="7"/>
      <c r="C369" s="8">
        <v>1636.01</v>
      </c>
      <c r="D369" s="8">
        <v>0</v>
      </c>
      <c r="E369" s="8">
        <v>0</v>
      </c>
      <c r="F369" s="8">
        <v>0</v>
      </c>
      <c r="G369" s="8">
        <v>2500</v>
      </c>
    </row>
    <row r="370" spans="1:7" x14ac:dyDescent="0.25">
      <c r="A370" s="9" t="s">
        <v>90</v>
      </c>
      <c r="B370" s="9"/>
      <c r="C370" s="10">
        <v>1636.01</v>
      </c>
      <c r="D370" s="10">
        <v>0</v>
      </c>
      <c r="E370" s="10">
        <v>0</v>
      </c>
      <c r="F370" s="10">
        <v>0</v>
      </c>
      <c r="G370" s="10">
        <v>2500</v>
      </c>
    </row>
    <row r="371" spans="1:7" x14ac:dyDescent="0.25">
      <c r="A371" s="11" t="s">
        <v>91</v>
      </c>
      <c r="B371" s="11"/>
      <c r="C371" s="12">
        <v>1636.01</v>
      </c>
      <c r="D371" s="12">
        <v>0</v>
      </c>
      <c r="E371" s="12">
        <v>0</v>
      </c>
      <c r="F371" s="12">
        <v>0</v>
      </c>
      <c r="G371" s="12">
        <v>2500</v>
      </c>
    </row>
    <row r="372" spans="1:7" x14ac:dyDescent="0.25">
      <c r="A372" s="177" t="s">
        <v>195</v>
      </c>
      <c r="B372" s="177"/>
      <c r="C372" s="178">
        <v>1121.99</v>
      </c>
      <c r="D372" s="178">
        <v>0</v>
      </c>
      <c r="E372" s="178">
        <v>0</v>
      </c>
      <c r="F372" s="178">
        <v>0</v>
      </c>
      <c r="G372" s="178">
        <v>2500</v>
      </c>
    </row>
    <row r="373" spans="1:7" x14ac:dyDescent="0.25">
      <c r="A373" s="179" t="s">
        <v>203</v>
      </c>
      <c r="B373" s="179"/>
      <c r="C373" s="180">
        <v>0</v>
      </c>
      <c r="D373" s="180">
        <v>0</v>
      </c>
      <c r="E373" s="180">
        <v>0</v>
      </c>
      <c r="F373" s="180">
        <v>0</v>
      </c>
      <c r="G373" s="180">
        <v>2500</v>
      </c>
    </row>
    <row r="374" spans="1:7" x14ac:dyDescent="0.25">
      <c r="A374" s="13" t="s">
        <v>137</v>
      </c>
      <c r="B374" s="13"/>
      <c r="C374" s="13">
        <v>0</v>
      </c>
      <c r="D374" s="13">
        <v>0</v>
      </c>
      <c r="E374" s="13">
        <v>0</v>
      </c>
      <c r="F374" s="13">
        <v>0</v>
      </c>
      <c r="G374" s="13">
        <v>2500</v>
      </c>
    </row>
    <row r="375" spans="1:7" x14ac:dyDescent="0.25">
      <c r="A375" s="13" t="s">
        <v>139</v>
      </c>
      <c r="B375" s="13"/>
      <c r="C375" s="13">
        <v>0</v>
      </c>
      <c r="D375" s="13">
        <v>0</v>
      </c>
      <c r="E375" s="13">
        <v>0</v>
      </c>
      <c r="F375" s="13">
        <v>0</v>
      </c>
      <c r="G375" s="13">
        <v>2500</v>
      </c>
    </row>
    <row r="376" spans="1:7" x14ac:dyDescent="0.25">
      <c r="A376" s="179" t="s">
        <v>204</v>
      </c>
      <c r="B376" s="179"/>
      <c r="C376" s="180">
        <v>1121.99</v>
      </c>
      <c r="D376" s="180">
        <v>0</v>
      </c>
      <c r="E376" s="180">
        <v>0</v>
      </c>
      <c r="F376" s="180">
        <v>0</v>
      </c>
      <c r="G376" s="180">
        <v>0</v>
      </c>
    </row>
    <row r="377" spans="1:7" x14ac:dyDescent="0.25">
      <c r="A377" s="13" t="s">
        <v>137</v>
      </c>
      <c r="B377" s="13"/>
      <c r="C377" s="13">
        <v>1121.99</v>
      </c>
      <c r="D377" s="13">
        <v>0</v>
      </c>
      <c r="E377" s="13">
        <v>0</v>
      </c>
      <c r="F377" s="13">
        <v>0</v>
      </c>
      <c r="G377" s="13">
        <v>0</v>
      </c>
    </row>
    <row r="378" spans="1:7" x14ac:dyDescent="0.25">
      <c r="A378" s="13" t="s">
        <v>139</v>
      </c>
      <c r="B378" s="13"/>
      <c r="C378" s="13">
        <v>1121.99</v>
      </c>
      <c r="D378" s="13">
        <v>0</v>
      </c>
      <c r="E378" s="13">
        <v>0</v>
      </c>
      <c r="F378" s="13">
        <v>0</v>
      </c>
      <c r="G378" s="13">
        <v>0</v>
      </c>
    </row>
    <row r="379" spans="1:7" x14ac:dyDescent="0.25">
      <c r="A379" s="177" t="s">
        <v>200</v>
      </c>
      <c r="B379" s="177"/>
      <c r="C379" s="178">
        <v>514.02</v>
      </c>
      <c r="D379" s="178">
        <v>0</v>
      </c>
      <c r="E379" s="178">
        <v>0</v>
      </c>
      <c r="F379" s="178">
        <v>0</v>
      </c>
      <c r="G379" s="178">
        <v>0</v>
      </c>
    </row>
    <row r="380" spans="1:7" x14ac:dyDescent="0.25">
      <c r="A380" s="179" t="s">
        <v>201</v>
      </c>
      <c r="B380" s="179"/>
      <c r="C380" s="180">
        <v>0</v>
      </c>
      <c r="D380" s="180">
        <v>0</v>
      </c>
      <c r="E380" s="180">
        <v>0</v>
      </c>
      <c r="F380" s="180">
        <v>0</v>
      </c>
      <c r="G380" s="180">
        <v>0</v>
      </c>
    </row>
    <row r="381" spans="1:7" x14ac:dyDescent="0.25">
      <c r="A381" s="13" t="s">
        <v>137</v>
      </c>
      <c r="B381" s="13"/>
      <c r="C381" s="13">
        <v>0</v>
      </c>
      <c r="D381" s="13">
        <v>0</v>
      </c>
      <c r="E381" s="13">
        <v>0</v>
      </c>
      <c r="F381" s="13">
        <v>0</v>
      </c>
      <c r="G381" s="13">
        <v>0</v>
      </c>
    </row>
    <row r="382" spans="1:7" x14ac:dyDescent="0.25">
      <c r="A382" s="13" t="s">
        <v>139</v>
      </c>
      <c r="B382" s="13"/>
      <c r="C382" s="13">
        <v>0</v>
      </c>
      <c r="D382" s="13">
        <v>0</v>
      </c>
      <c r="E382" s="13">
        <v>0</v>
      </c>
      <c r="F382" s="13">
        <v>0</v>
      </c>
      <c r="G382" s="13">
        <v>0</v>
      </c>
    </row>
    <row r="383" spans="1:7" x14ac:dyDescent="0.25">
      <c r="A383" s="179" t="s">
        <v>218</v>
      </c>
      <c r="B383" s="179"/>
      <c r="C383" s="180">
        <v>514.02</v>
      </c>
      <c r="D383" s="180">
        <v>0</v>
      </c>
      <c r="E383" s="180">
        <v>0</v>
      </c>
      <c r="F383" s="180">
        <v>0</v>
      </c>
      <c r="G383" s="180">
        <v>0</v>
      </c>
    </row>
    <row r="384" spans="1:7" x14ac:dyDescent="0.25">
      <c r="A384" s="13" t="s">
        <v>137</v>
      </c>
      <c r="B384" s="13"/>
      <c r="C384" s="13">
        <v>514.02</v>
      </c>
      <c r="D384" s="13">
        <v>0</v>
      </c>
      <c r="E384" s="13">
        <v>0</v>
      </c>
      <c r="F384" s="13">
        <v>0</v>
      </c>
      <c r="G384" s="13">
        <v>0</v>
      </c>
    </row>
    <row r="385" spans="1:7" x14ac:dyDescent="0.25">
      <c r="A385" s="13" t="s">
        <v>139</v>
      </c>
      <c r="B385" s="13"/>
      <c r="C385" s="13">
        <v>514.02</v>
      </c>
      <c r="D385" s="13">
        <v>0</v>
      </c>
      <c r="E385" s="13">
        <v>0</v>
      </c>
      <c r="F385" s="13">
        <v>0</v>
      </c>
      <c r="G385" s="13">
        <v>0</v>
      </c>
    </row>
    <row r="386" spans="1:7" x14ac:dyDescent="0.25">
      <c r="A386" s="7" t="s">
        <v>147</v>
      </c>
      <c r="B386" s="7"/>
      <c r="C386" s="8">
        <v>14558</v>
      </c>
      <c r="D386" s="8">
        <v>14000</v>
      </c>
      <c r="E386" s="8">
        <v>18500</v>
      </c>
      <c r="F386" s="8">
        <v>17000</v>
      </c>
      <c r="G386" s="8">
        <v>18000</v>
      </c>
    </row>
    <row r="387" spans="1:7" x14ac:dyDescent="0.25">
      <c r="A387" s="9" t="s">
        <v>148</v>
      </c>
      <c r="B387" s="9"/>
      <c r="C387" s="10">
        <v>14558</v>
      </c>
      <c r="D387" s="10">
        <v>14000</v>
      </c>
      <c r="E387" s="10">
        <v>18500</v>
      </c>
      <c r="F387" s="10">
        <v>17000</v>
      </c>
      <c r="G387" s="10">
        <v>18000</v>
      </c>
    </row>
    <row r="388" spans="1:7" x14ac:dyDescent="0.25">
      <c r="A388" s="11" t="s">
        <v>149</v>
      </c>
      <c r="B388" s="11"/>
      <c r="C388" s="12">
        <v>14558</v>
      </c>
      <c r="D388" s="12">
        <v>14000</v>
      </c>
      <c r="E388" s="12">
        <v>18500</v>
      </c>
      <c r="F388" s="12">
        <v>17000</v>
      </c>
      <c r="G388" s="12">
        <v>18000</v>
      </c>
    </row>
    <row r="389" spans="1:7" x14ac:dyDescent="0.25">
      <c r="A389" s="177" t="s">
        <v>195</v>
      </c>
      <c r="B389" s="177"/>
      <c r="C389" s="178">
        <v>4558</v>
      </c>
      <c r="D389" s="178">
        <v>4000</v>
      </c>
      <c r="E389" s="178">
        <v>6500</v>
      </c>
      <c r="F389" s="178">
        <v>5000</v>
      </c>
      <c r="G389" s="178">
        <v>6000</v>
      </c>
    </row>
    <row r="390" spans="1:7" x14ac:dyDescent="0.25">
      <c r="A390" s="179" t="s">
        <v>196</v>
      </c>
      <c r="B390" s="179"/>
      <c r="C390" s="180">
        <v>4558</v>
      </c>
      <c r="D390" s="180">
        <v>4000</v>
      </c>
      <c r="E390" s="180">
        <v>6500</v>
      </c>
      <c r="F390" s="180">
        <v>5000</v>
      </c>
      <c r="G390" s="180">
        <v>6000</v>
      </c>
    </row>
    <row r="391" spans="1:7" x14ac:dyDescent="0.25">
      <c r="A391" s="13" t="s">
        <v>133</v>
      </c>
      <c r="B391" s="13"/>
      <c r="C391" s="13">
        <v>4558</v>
      </c>
      <c r="D391" s="13">
        <v>4000</v>
      </c>
      <c r="E391" s="13">
        <v>6500</v>
      </c>
      <c r="F391" s="13">
        <v>5000</v>
      </c>
      <c r="G391" s="13">
        <v>6000</v>
      </c>
    </row>
    <row r="392" spans="1:7" x14ac:dyDescent="0.25">
      <c r="A392" s="13" t="s">
        <v>135</v>
      </c>
      <c r="B392" s="13"/>
      <c r="C392" s="13">
        <v>4558</v>
      </c>
      <c r="D392" s="13">
        <v>4000</v>
      </c>
      <c r="E392" s="13">
        <v>6500</v>
      </c>
      <c r="F392" s="13">
        <v>5000</v>
      </c>
      <c r="G392" s="13">
        <v>6000</v>
      </c>
    </row>
    <row r="393" spans="1:7" x14ac:dyDescent="0.25">
      <c r="A393" s="177" t="s">
        <v>200</v>
      </c>
      <c r="B393" s="177"/>
      <c r="C393" s="178">
        <v>10000</v>
      </c>
      <c r="D393" s="178">
        <v>10000</v>
      </c>
      <c r="E393" s="178">
        <v>12000</v>
      </c>
      <c r="F393" s="178">
        <v>12000</v>
      </c>
      <c r="G393" s="178">
        <v>12000</v>
      </c>
    </row>
    <row r="394" spans="1:7" x14ac:dyDescent="0.25">
      <c r="A394" s="179" t="s">
        <v>201</v>
      </c>
      <c r="B394" s="179"/>
      <c r="C394" s="180">
        <v>0</v>
      </c>
      <c r="D394" s="180">
        <v>0</v>
      </c>
      <c r="E394" s="180">
        <v>12000</v>
      </c>
      <c r="F394" s="180">
        <v>12000</v>
      </c>
      <c r="G394" s="180">
        <v>12000</v>
      </c>
    </row>
    <row r="395" spans="1:7" x14ac:dyDescent="0.25">
      <c r="A395" s="13" t="s">
        <v>133</v>
      </c>
      <c r="B395" s="13"/>
      <c r="C395" s="13">
        <v>0</v>
      </c>
      <c r="D395" s="13">
        <v>0</v>
      </c>
      <c r="E395" s="13">
        <v>12000</v>
      </c>
      <c r="F395" s="13">
        <v>12000</v>
      </c>
      <c r="G395" s="13">
        <v>12000</v>
      </c>
    </row>
    <row r="396" spans="1:7" x14ac:dyDescent="0.25">
      <c r="A396" s="13" t="s">
        <v>135</v>
      </c>
      <c r="B396" s="13"/>
      <c r="C396" s="13">
        <v>0</v>
      </c>
      <c r="D396" s="13">
        <v>0</v>
      </c>
      <c r="E396" s="13">
        <v>12000</v>
      </c>
      <c r="F396" s="13">
        <v>12000</v>
      </c>
      <c r="G396" s="13">
        <v>12000</v>
      </c>
    </row>
    <row r="397" spans="1:7" x14ac:dyDescent="0.25">
      <c r="A397" s="179" t="s">
        <v>202</v>
      </c>
      <c r="B397" s="179"/>
      <c r="C397" s="180">
        <v>10000</v>
      </c>
      <c r="D397" s="180">
        <v>10000</v>
      </c>
      <c r="E397" s="180">
        <v>0</v>
      </c>
      <c r="F397" s="180">
        <v>0</v>
      </c>
      <c r="G397" s="180">
        <v>0</v>
      </c>
    </row>
    <row r="398" spans="1:7" x14ac:dyDescent="0.25">
      <c r="A398" s="13" t="s">
        <v>133</v>
      </c>
      <c r="B398" s="13"/>
      <c r="C398" s="13">
        <v>10000</v>
      </c>
      <c r="D398" s="13">
        <v>10000</v>
      </c>
      <c r="E398" s="13">
        <v>0</v>
      </c>
      <c r="F398" s="13">
        <v>0</v>
      </c>
      <c r="G398" s="13">
        <v>0</v>
      </c>
    </row>
    <row r="399" spans="1:7" x14ac:dyDescent="0.25">
      <c r="A399" s="13" t="s">
        <v>135</v>
      </c>
      <c r="B399" s="13"/>
      <c r="C399" s="13">
        <v>10000</v>
      </c>
      <c r="D399" s="13">
        <v>10000</v>
      </c>
      <c r="E399" s="13">
        <v>0</v>
      </c>
      <c r="F399" s="13">
        <v>0</v>
      </c>
      <c r="G399" s="13">
        <v>0</v>
      </c>
    </row>
    <row r="400" spans="1:7" x14ac:dyDescent="0.25">
      <c r="A400" s="7" t="s">
        <v>106</v>
      </c>
      <c r="B400" s="7"/>
      <c r="C400" s="8">
        <v>3523.45</v>
      </c>
      <c r="D400" s="8">
        <v>4560</v>
      </c>
      <c r="E400" s="8">
        <v>3950</v>
      </c>
      <c r="F400" s="8">
        <v>3950</v>
      </c>
      <c r="G400" s="8">
        <v>3950</v>
      </c>
    </row>
    <row r="401" spans="1:7" x14ac:dyDescent="0.25">
      <c r="A401" s="9" t="s">
        <v>118</v>
      </c>
      <c r="B401" s="9"/>
      <c r="C401" s="10">
        <v>3523.45</v>
      </c>
      <c r="D401" s="10">
        <v>4560</v>
      </c>
      <c r="E401" s="10">
        <v>3950</v>
      </c>
      <c r="F401" s="10">
        <v>3950</v>
      </c>
      <c r="G401" s="10">
        <v>3950</v>
      </c>
    </row>
    <row r="402" spans="1:7" x14ac:dyDescent="0.25">
      <c r="A402" s="11" t="s">
        <v>119</v>
      </c>
      <c r="B402" s="11"/>
      <c r="C402" s="12">
        <v>3523.45</v>
      </c>
      <c r="D402" s="12">
        <v>4560</v>
      </c>
      <c r="E402" s="12">
        <v>3950</v>
      </c>
      <c r="F402" s="12">
        <v>3950</v>
      </c>
      <c r="G402" s="12">
        <v>3950</v>
      </c>
    </row>
    <row r="403" spans="1:7" x14ac:dyDescent="0.25">
      <c r="A403" s="177" t="s">
        <v>195</v>
      </c>
      <c r="B403" s="177"/>
      <c r="C403" s="178">
        <v>2042.2</v>
      </c>
      <c r="D403" s="178">
        <v>1250</v>
      </c>
      <c r="E403" s="178">
        <v>1350</v>
      </c>
      <c r="F403" s="178">
        <v>1350</v>
      </c>
      <c r="G403" s="178">
        <v>1350</v>
      </c>
    </row>
    <row r="404" spans="1:7" x14ac:dyDescent="0.25">
      <c r="A404" s="179" t="s">
        <v>203</v>
      </c>
      <c r="B404" s="179"/>
      <c r="C404" s="180">
        <v>2042.2</v>
      </c>
      <c r="D404" s="180">
        <v>1250</v>
      </c>
      <c r="E404" s="180">
        <v>1350</v>
      </c>
      <c r="F404" s="180">
        <v>1350</v>
      </c>
      <c r="G404" s="180">
        <v>1350</v>
      </c>
    </row>
    <row r="405" spans="1:7" x14ac:dyDescent="0.25">
      <c r="A405" s="13" t="s">
        <v>133</v>
      </c>
      <c r="B405" s="13"/>
      <c r="C405" s="13">
        <v>2042.2</v>
      </c>
      <c r="D405" s="13">
        <v>1250</v>
      </c>
      <c r="E405" s="13">
        <v>1350</v>
      </c>
      <c r="F405" s="13">
        <v>1350</v>
      </c>
      <c r="G405" s="13">
        <v>1350</v>
      </c>
    </row>
    <row r="406" spans="1:7" x14ac:dyDescent="0.25">
      <c r="A406" s="13" t="s">
        <v>135</v>
      </c>
      <c r="B406" s="13"/>
      <c r="C406" s="13">
        <v>2042.2</v>
      </c>
      <c r="D406" s="13">
        <v>1250</v>
      </c>
      <c r="E406" s="13">
        <v>1350</v>
      </c>
      <c r="F406" s="13">
        <v>1350</v>
      </c>
      <c r="G406" s="13">
        <v>1350</v>
      </c>
    </row>
    <row r="407" spans="1:7" x14ac:dyDescent="0.25">
      <c r="A407" s="177" t="s">
        <v>200</v>
      </c>
      <c r="B407" s="177"/>
      <c r="C407" s="178">
        <v>1481.25</v>
      </c>
      <c r="D407" s="178">
        <v>3310</v>
      </c>
      <c r="E407" s="178">
        <v>2600</v>
      </c>
      <c r="F407" s="178">
        <v>2600</v>
      </c>
      <c r="G407" s="178">
        <v>2600</v>
      </c>
    </row>
    <row r="408" spans="1:7" x14ac:dyDescent="0.25">
      <c r="A408" s="179" t="s">
        <v>201</v>
      </c>
      <c r="B408" s="179"/>
      <c r="C408" s="180">
        <v>0</v>
      </c>
      <c r="D408" s="180">
        <v>0</v>
      </c>
      <c r="E408" s="180">
        <v>2600</v>
      </c>
      <c r="F408" s="180">
        <v>2600</v>
      </c>
      <c r="G408" s="180">
        <v>2600</v>
      </c>
    </row>
    <row r="409" spans="1:7" x14ac:dyDescent="0.25">
      <c r="A409" s="13" t="s">
        <v>133</v>
      </c>
      <c r="B409" s="13"/>
      <c r="C409" s="13">
        <v>0</v>
      </c>
      <c r="D409" s="13">
        <v>0</v>
      </c>
      <c r="E409" s="13">
        <v>2600</v>
      </c>
      <c r="F409" s="13">
        <v>2600</v>
      </c>
      <c r="G409" s="13">
        <v>2600</v>
      </c>
    </row>
    <row r="410" spans="1:7" x14ac:dyDescent="0.25">
      <c r="A410" s="13" t="s">
        <v>135</v>
      </c>
      <c r="B410" s="13"/>
      <c r="C410" s="13">
        <v>0</v>
      </c>
      <c r="D410" s="13">
        <v>0</v>
      </c>
      <c r="E410" s="13">
        <v>2600</v>
      </c>
      <c r="F410" s="13">
        <v>2600</v>
      </c>
      <c r="G410" s="13">
        <v>2600</v>
      </c>
    </row>
    <row r="411" spans="1:7" x14ac:dyDescent="0.25">
      <c r="A411" s="179" t="s">
        <v>202</v>
      </c>
      <c r="B411" s="179"/>
      <c r="C411" s="180">
        <v>1481.25</v>
      </c>
      <c r="D411" s="180">
        <v>3310</v>
      </c>
      <c r="E411" s="180">
        <v>0</v>
      </c>
      <c r="F411" s="180">
        <v>0</v>
      </c>
      <c r="G411" s="180">
        <v>0</v>
      </c>
    </row>
    <row r="412" spans="1:7" x14ac:dyDescent="0.25">
      <c r="A412" s="13" t="s">
        <v>133</v>
      </c>
      <c r="B412" s="13"/>
      <c r="C412" s="13">
        <v>1481.25</v>
      </c>
      <c r="D412" s="13">
        <v>3310</v>
      </c>
      <c r="E412" s="13">
        <v>0</v>
      </c>
      <c r="F412" s="13">
        <v>0</v>
      </c>
      <c r="G412" s="13">
        <v>0</v>
      </c>
    </row>
    <row r="413" spans="1:7" x14ac:dyDescent="0.25">
      <c r="A413" s="13" t="s">
        <v>135</v>
      </c>
      <c r="B413" s="13"/>
      <c r="C413" s="13">
        <v>1481.25</v>
      </c>
      <c r="D413" s="13">
        <v>3310</v>
      </c>
      <c r="E413" s="13">
        <v>0</v>
      </c>
      <c r="F413" s="13">
        <v>0</v>
      </c>
      <c r="G413" s="13">
        <v>0</v>
      </c>
    </row>
    <row r="414" spans="1:7" x14ac:dyDescent="0.25">
      <c r="A414" s="7" t="s">
        <v>120</v>
      </c>
      <c r="B414" s="7"/>
      <c r="C414" s="8">
        <v>2313.64</v>
      </c>
      <c r="D414" s="8">
        <v>2200</v>
      </c>
      <c r="E414" s="8">
        <v>2050</v>
      </c>
      <c r="F414" s="8">
        <v>2050</v>
      </c>
      <c r="G414" s="8">
        <v>2050</v>
      </c>
    </row>
    <row r="415" spans="1:7" x14ac:dyDescent="0.25">
      <c r="A415" s="9" t="s">
        <v>121</v>
      </c>
      <c r="B415" s="9"/>
      <c r="C415" s="10">
        <v>2313.64</v>
      </c>
      <c r="D415" s="10">
        <v>2200</v>
      </c>
      <c r="E415" s="10">
        <v>2050</v>
      </c>
      <c r="F415" s="10">
        <v>2050</v>
      </c>
      <c r="G415" s="10">
        <v>2050</v>
      </c>
    </row>
    <row r="416" spans="1:7" x14ac:dyDescent="0.25">
      <c r="A416" s="11" t="s">
        <v>122</v>
      </c>
      <c r="B416" s="11"/>
      <c r="C416" s="12">
        <v>2313.64</v>
      </c>
      <c r="D416" s="12">
        <v>2200</v>
      </c>
      <c r="E416" s="12">
        <v>2050</v>
      </c>
      <c r="F416" s="12">
        <v>2050</v>
      </c>
      <c r="G416" s="12">
        <v>2050</v>
      </c>
    </row>
    <row r="417" spans="1:7" x14ac:dyDescent="0.25">
      <c r="A417" s="177" t="s">
        <v>195</v>
      </c>
      <c r="B417" s="177"/>
      <c r="C417" s="178">
        <v>1120</v>
      </c>
      <c r="D417" s="178">
        <v>700</v>
      </c>
      <c r="E417" s="178">
        <v>350</v>
      </c>
      <c r="F417" s="178">
        <v>350</v>
      </c>
      <c r="G417" s="178">
        <v>350</v>
      </c>
    </row>
    <row r="418" spans="1:7" x14ac:dyDescent="0.25">
      <c r="A418" s="179" t="s">
        <v>203</v>
      </c>
      <c r="B418" s="179"/>
      <c r="C418" s="180">
        <v>1120</v>
      </c>
      <c r="D418" s="180">
        <v>700</v>
      </c>
      <c r="E418" s="180">
        <v>350</v>
      </c>
      <c r="F418" s="180">
        <v>350</v>
      </c>
      <c r="G418" s="180">
        <v>350</v>
      </c>
    </row>
    <row r="419" spans="1:7" x14ac:dyDescent="0.25">
      <c r="A419" s="13" t="s">
        <v>133</v>
      </c>
      <c r="B419" s="13"/>
      <c r="C419" s="13">
        <v>1120</v>
      </c>
      <c r="D419" s="13">
        <v>700</v>
      </c>
      <c r="E419" s="13">
        <v>350</v>
      </c>
      <c r="F419" s="13">
        <v>350</v>
      </c>
      <c r="G419" s="13">
        <v>350</v>
      </c>
    </row>
    <row r="420" spans="1:7" x14ac:dyDescent="0.25">
      <c r="A420" s="13" t="s">
        <v>135</v>
      </c>
      <c r="B420" s="13"/>
      <c r="C420" s="13">
        <v>1120</v>
      </c>
      <c r="D420" s="13">
        <v>700</v>
      </c>
      <c r="E420" s="13">
        <v>350</v>
      </c>
      <c r="F420" s="13">
        <v>350</v>
      </c>
      <c r="G420" s="13">
        <v>350</v>
      </c>
    </row>
    <row r="421" spans="1:7" x14ac:dyDescent="0.25">
      <c r="A421" s="177" t="s">
        <v>200</v>
      </c>
      <c r="B421" s="177"/>
      <c r="C421" s="178">
        <v>1193.6400000000001</v>
      </c>
      <c r="D421" s="178">
        <v>1500</v>
      </c>
      <c r="E421" s="178">
        <v>1700</v>
      </c>
      <c r="F421" s="178">
        <v>1700</v>
      </c>
      <c r="G421" s="178">
        <v>1700</v>
      </c>
    </row>
    <row r="422" spans="1:7" x14ac:dyDescent="0.25">
      <c r="A422" s="179" t="s">
        <v>201</v>
      </c>
      <c r="B422" s="179"/>
      <c r="C422" s="180">
        <v>0</v>
      </c>
      <c r="D422" s="180">
        <v>0</v>
      </c>
      <c r="E422" s="180">
        <v>1700</v>
      </c>
      <c r="F422" s="180">
        <v>1700</v>
      </c>
      <c r="G422" s="180">
        <v>1700</v>
      </c>
    </row>
    <row r="423" spans="1:7" x14ac:dyDescent="0.25">
      <c r="A423" s="13" t="s">
        <v>133</v>
      </c>
      <c r="B423" s="13"/>
      <c r="C423" s="13">
        <v>0</v>
      </c>
      <c r="D423" s="13">
        <v>0</v>
      </c>
      <c r="E423" s="13">
        <v>1700</v>
      </c>
      <c r="F423" s="13">
        <v>1700</v>
      </c>
      <c r="G423" s="13">
        <v>1700</v>
      </c>
    </row>
    <row r="424" spans="1:7" x14ac:dyDescent="0.25">
      <c r="A424" s="13" t="s">
        <v>135</v>
      </c>
      <c r="B424" s="13"/>
      <c r="C424" s="13">
        <v>0</v>
      </c>
      <c r="D424" s="13">
        <v>0</v>
      </c>
      <c r="E424" s="13">
        <v>1700</v>
      </c>
      <c r="F424" s="13">
        <v>1700</v>
      </c>
      <c r="G424" s="13">
        <v>1700</v>
      </c>
    </row>
    <row r="425" spans="1:7" x14ac:dyDescent="0.25">
      <c r="A425" s="179" t="s">
        <v>202</v>
      </c>
      <c r="B425" s="179"/>
      <c r="C425" s="180">
        <v>1193.6400000000001</v>
      </c>
      <c r="D425" s="180">
        <v>1500</v>
      </c>
      <c r="E425" s="180">
        <v>0</v>
      </c>
      <c r="F425" s="180">
        <v>0</v>
      </c>
      <c r="G425" s="180">
        <v>0</v>
      </c>
    </row>
    <row r="426" spans="1:7" x14ac:dyDescent="0.25">
      <c r="A426" s="13" t="s">
        <v>133</v>
      </c>
      <c r="B426" s="13"/>
      <c r="C426" s="13">
        <v>1193.6400000000001</v>
      </c>
      <c r="D426" s="13">
        <v>1500</v>
      </c>
      <c r="E426" s="13">
        <v>0</v>
      </c>
      <c r="F426" s="13">
        <v>0</v>
      </c>
      <c r="G426" s="13">
        <v>0</v>
      </c>
    </row>
    <row r="427" spans="1:7" x14ac:dyDescent="0.25">
      <c r="A427" s="13" t="s">
        <v>135</v>
      </c>
      <c r="B427" s="13"/>
      <c r="C427" s="13">
        <v>1193.6400000000001</v>
      </c>
      <c r="D427" s="13">
        <v>1500</v>
      </c>
      <c r="E427" s="13">
        <v>0</v>
      </c>
      <c r="F427" s="13">
        <v>0</v>
      </c>
      <c r="G427" s="13">
        <v>0</v>
      </c>
    </row>
    <row r="428" spans="1:7" x14ac:dyDescent="0.25">
      <c r="A428" s="7" t="s">
        <v>92</v>
      </c>
      <c r="B428" s="7"/>
      <c r="C428" s="8">
        <v>4166.8999999999996</v>
      </c>
      <c r="D428" s="8">
        <v>4500</v>
      </c>
      <c r="E428" s="8">
        <v>1100</v>
      </c>
      <c r="F428" s="8">
        <v>1100</v>
      </c>
      <c r="G428" s="8">
        <v>1100</v>
      </c>
    </row>
    <row r="429" spans="1:7" x14ac:dyDescent="0.25">
      <c r="A429" s="9" t="s">
        <v>93</v>
      </c>
      <c r="B429" s="9"/>
      <c r="C429" s="10">
        <v>4166.8999999999996</v>
      </c>
      <c r="D429" s="10">
        <v>4500</v>
      </c>
      <c r="E429" s="10">
        <v>1100</v>
      </c>
      <c r="F429" s="10">
        <v>1100</v>
      </c>
      <c r="G429" s="10">
        <v>1100</v>
      </c>
    </row>
    <row r="430" spans="1:7" x14ac:dyDescent="0.25">
      <c r="A430" s="11" t="s">
        <v>94</v>
      </c>
      <c r="B430" s="11"/>
      <c r="C430" s="12">
        <v>4166.8999999999996</v>
      </c>
      <c r="D430" s="12">
        <v>4500</v>
      </c>
      <c r="E430" s="12">
        <v>1100</v>
      </c>
      <c r="F430" s="12">
        <v>1100</v>
      </c>
      <c r="G430" s="12">
        <v>1100</v>
      </c>
    </row>
    <row r="431" spans="1:7" x14ac:dyDescent="0.25">
      <c r="A431" s="177" t="s">
        <v>195</v>
      </c>
      <c r="B431" s="177"/>
      <c r="C431" s="178">
        <v>3040.6</v>
      </c>
      <c r="D431" s="178">
        <v>2900</v>
      </c>
      <c r="E431" s="178">
        <v>0</v>
      </c>
      <c r="F431" s="178">
        <v>0</v>
      </c>
      <c r="G431" s="178">
        <v>0</v>
      </c>
    </row>
    <row r="432" spans="1:7" x14ac:dyDescent="0.25">
      <c r="A432" s="179" t="s">
        <v>196</v>
      </c>
      <c r="B432" s="179"/>
      <c r="C432" s="180">
        <v>2815.62</v>
      </c>
      <c r="D432" s="180">
        <v>2900</v>
      </c>
      <c r="E432" s="180">
        <v>0</v>
      </c>
      <c r="F432" s="180">
        <v>0</v>
      </c>
      <c r="G432" s="180">
        <v>0</v>
      </c>
    </row>
    <row r="433" spans="1:7" x14ac:dyDescent="0.25">
      <c r="A433" s="13" t="s">
        <v>133</v>
      </c>
      <c r="B433" s="13"/>
      <c r="C433" s="13">
        <v>2815.62</v>
      </c>
      <c r="D433" s="13">
        <v>2900</v>
      </c>
      <c r="E433" s="13">
        <v>0</v>
      </c>
      <c r="F433" s="13">
        <v>0</v>
      </c>
      <c r="G433" s="13">
        <v>0</v>
      </c>
    </row>
    <row r="434" spans="1:7" x14ac:dyDescent="0.25">
      <c r="A434" s="13" t="s">
        <v>135</v>
      </c>
      <c r="B434" s="13"/>
      <c r="C434" s="13">
        <v>2815.62</v>
      </c>
      <c r="D434" s="13">
        <v>2900</v>
      </c>
      <c r="E434" s="13">
        <v>0</v>
      </c>
      <c r="F434" s="13">
        <v>0</v>
      </c>
      <c r="G434" s="13">
        <v>0</v>
      </c>
    </row>
    <row r="435" spans="1:7" x14ac:dyDescent="0.25">
      <c r="A435" s="13" t="s">
        <v>137</v>
      </c>
      <c r="B435" s="13"/>
      <c r="C435" s="13">
        <v>0</v>
      </c>
      <c r="D435" s="13">
        <v>0</v>
      </c>
      <c r="E435" s="13">
        <v>0</v>
      </c>
      <c r="F435" s="13">
        <v>0</v>
      </c>
      <c r="G435" s="13">
        <v>0</v>
      </c>
    </row>
    <row r="436" spans="1:7" x14ac:dyDescent="0.25">
      <c r="A436" s="13" t="s">
        <v>139</v>
      </c>
      <c r="B436" s="13"/>
      <c r="C436" s="13">
        <v>0</v>
      </c>
      <c r="D436" s="13">
        <v>0</v>
      </c>
      <c r="E436" s="13">
        <v>0</v>
      </c>
      <c r="F436" s="13">
        <v>0</v>
      </c>
      <c r="G436" s="13">
        <v>0</v>
      </c>
    </row>
    <row r="437" spans="1:7" x14ac:dyDescent="0.25">
      <c r="A437" s="179" t="s">
        <v>204</v>
      </c>
      <c r="B437" s="179"/>
      <c r="C437" s="180">
        <v>224.98</v>
      </c>
      <c r="D437" s="180">
        <v>0</v>
      </c>
      <c r="E437" s="180">
        <v>0</v>
      </c>
      <c r="F437" s="180">
        <v>0</v>
      </c>
      <c r="G437" s="180">
        <v>0</v>
      </c>
    </row>
    <row r="438" spans="1:7" x14ac:dyDescent="0.25">
      <c r="A438" s="13" t="s">
        <v>137</v>
      </c>
      <c r="B438" s="13"/>
      <c r="C438" s="13">
        <v>224.98</v>
      </c>
      <c r="D438" s="13">
        <v>0</v>
      </c>
      <c r="E438" s="13">
        <v>0</v>
      </c>
      <c r="F438" s="13">
        <v>0</v>
      </c>
      <c r="G438" s="13">
        <v>0</v>
      </c>
    </row>
    <row r="439" spans="1:7" x14ac:dyDescent="0.25">
      <c r="A439" s="13" t="s">
        <v>139</v>
      </c>
      <c r="B439" s="13"/>
      <c r="C439" s="13">
        <v>224.98</v>
      </c>
      <c r="D439" s="13">
        <v>0</v>
      </c>
      <c r="E439" s="13">
        <v>0</v>
      </c>
      <c r="F439" s="13">
        <v>0</v>
      </c>
      <c r="G439" s="13">
        <v>0</v>
      </c>
    </row>
    <row r="440" spans="1:7" x14ac:dyDescent="0.25">
      <c r="A440" s="177" t="s">
        <v>200</v>
      </c>
      <c r="B440" s="177"/>
      <c r="C440" s="178">
        <v>1126.3</v>
      </c>
      <c r="D440" s="178">
        <v>1600</v>
      </c>
      <c r="E440" s="178">
        <v>1100</v>
      </c>
      <c r="F440" s="178">
        <v>1100</v>
      </c>
      <c r="G440" s="178">
        <v>1100</v>
      </c>
    </row>
    <row r="441" spans="1:7" x14ac:dyDescent="0.25">
      <c r="A441" s="179" t="s">
        <v>201</v>
      </c>
      <c r="B441" s="179"/>
      <c r="C441" s="180">
        <v>0</v>
      </c>
      <c r="D441" s="180">
        <v>0</v>
      </c>
      <c r="E441" s="180">
        <v>1100</v>
      </c>
      <c r="F441" s="180">
        <v>1100</v>
      </c>
      <c r="G441" s="180">
        <v>1100</v>
      </c>
    </row>
    <row r="442" spans="1:7" x14ac:dyDescent="0.25">
      <c r="A442" s="13" t="s">
        <v>133</v>
      </c>
      <c r="B442" s="13"/>
      <c r="C442" s="13">
        <v>0</v>
      </c>
      <c r="D442" s="13">
        <v>0</v>
      </c>
      <c r="E442" s="13">
        <v>1100</v>
      </c>
      <c r="F442" s="13">
        <v>1100</v>
      </c>
      <c r="G442" s="13">
        <v>1100</v>
      </c>
    </row>
    <row r="443" spans="1:7" x14ac:dyDescent="0.25">
      <c r="A443" s="13" t="s">
        <v>135</v>
      </c>
      <c r="B443" s="13"/>
      <c r="C443" s="13">
        <v>0</v>
      </c>
      <c r="D443" s="13">
        <v>0</v>
      </c>
      <c r="E443" s="13">
        <v>1100</v>
      </c>
      <c r="F443" s="13">
        <v>1100</v>
      </c>
      <c r="G443" s="13">
        <v>1100</v>
      </c>
    </row>
    <row r="444" spans="1:7" x14ac:dyDescent="0.25">
      <c r="A444" s="179" t="s">
        <v>202</v>
      </c>
      <c r="B444" s="179"/>
      <c r="C444" s="180">
        <v>1126.3</v>
      </c>
      <c r="D444" s="180">
        <v>1600</v>
      </c>
      <c r="E444" s="180">
        <v>0</v>
      </c>
      <c r="F444" s="180">
        <v>0</v>
      </c>
      <c r="G444" s="180">
        <v>0</v>
      </c>
    </row>
    <row r="445" spans="1:7" x14ac:dyDescent="0.25">
      <c r="A445" s="13" t="s">
        <v>133</v>
      </c>
      <c r="B445" s="13"/>
      <c r="C445" s="13">
        <v>1126.3</v>
      </c>
      <c r="D445" s="13">
        <v>1600</v>
      </c>
      <c r="E445" s="13">
        <v>0</v>
      </c>
      <c r="F445" s="13">
        <v>0</v>
      </c>
      <c r="G445" s="13">
        <v>0</v>
      </c>
    </row>
    <row r="446" spans="1:7" x14ac:dyDescent="0.25">
      <c r="A446" s="13" t="s">
        <v>135</v>
      </c>
      <c r="B446" s="13"/>
      <c r="C446" s="13">
        <v>1126.3</v>
      </c>
      <c r="D446" s="13">
        <v>1600</v>
      </c>
      <c r="E446" s="13">
        <v>0</v>
      </c>
      <c r="F446" s="13">
        <v>0</v>
      </c>
      <c r="G446" s="13">
        <v>0</v>
      </c>
    </row>
    <row r="447" spans="1:7" x14ac:dyDescent="0.25">
      <c r="A447" s="7" t="s">
        <v>95</v>
      </c>
      <c r="B447" s="7"/>
      <c r="C447" s="8">
        <v>1200</v>
      </c>
      <c r="D447" s="8">
        <v>2000</v>
      </c>
      <c r="E447" s="8">
        <v>0</v>
      </c>
      <c r="F447" s="8">
        <v>0</v>
      </c>
      <c r="G447" s="8">
        <v>0</v>
      </c>
    </row>
    <row r="448" spans="1:7" x14ac:dyDescent="0.25">
      <c r="A448" s="9" t="s">
        <v>96</v>
      </c>
      <c r="B448" s="9"/>
      <c r="C448" s="10">
        <v>1200</v>
      </c>
      <c r="D448" s="10">
        <v>2000</v>
      </c>
      <c r="E448" s="10">
        <v>0</v>
      </c>
      <c r="F448" s="10">
        <v>0</v>
      </c>
      <c r="G448" s="10">
        <v>0</v>
      </c>
    </row>
    <row r="449" spans="1:7" x14ac:dyDescent="0.25">
      <c r="A449" s="11" t="s">
        <v>97</v>
      </c>
      <c r="B449" s="11"/>
      <c r="C449" s="12">
        <v>1200</v>
      </c>
      <c r="D449" s="12">
        <v>2000</v>
      </c>
      <c r="E449" s="12">
        <v>0</v>
      </c>
      <c r="F449" s="12">
        <v>0</v>
      </c>
      <c r="G449" s="12">
        <v>0</v>
      </c>
    </row>
    <row r="450" spans="1:7" x14ac:dyDescent="0.25">
      <c r="A450" s="177" t="s">
        <v>195</v>
      </c>
      <c r="B450" s="177"/>
      <c r="C450" s="178">
        <v>1200</v>
      </c>
      <c r="D450" s="178">
        <v>0</v>
      </c>
      <c r="E450" s="178">
        <v>0</v>
      </c>
      <c r="F450" s="178">
        <v>0</v>
      </c>
      <c r="G450" s="178">
        <v>0</v>
      </c>
    </row>
    <row r="451" spans="1:7" x14ac:dyDescent="0.25">
      <c r="A451" s="179" t="s">
        <v>203</v>
      </c>
      <c r="B451" s="179"/>
      <c r="C451" s="180">
        <v>1200</v>
      </c>
      <c r="D451" s="180">
        <v>0</v>
      </c>
      <c r="E451" s="180">
        <v>0</v>
      </c>
      <c r="F451" s="180">
        <v>0</v>
      </c>
      <c r="G451" s="180">
        <v>0</v>
      </c>
    </row>
    <row r="452" spans="1:7" x14ac:dyDescent="0.25">
      <c r="A452" s="13" t="s">
        <v>133</v>
      </c>
      <c r="B452" s="13"/>
      <c r="C452" s="13">
        <v>1200</v>
      </c>
      <c r="D452" s="13">
        <v>0</v>
      </c>
      <c r="E452" s="13">
        <v>0</v>
      </c>
      <c r="F452" s="13">
        <v>0</v>
      </c>
      <c r="G452" s="13">
        <v>0</v>
      </c>
    </row>
    <row r="453" spans="1:7" x14ac:dyDescent="0.25">
      <c r="A453" s="13" t="s">
        <v>135</v>
      </c>
      <c r="B453" s="13"/>
      <c r="C453" s="13">
        <v>1200</v>
      </c>
      <c r="D453" s="13">
        <v>0</v>
      </c>
      <c r="E453" s="13">
        <v>0</v>
      </c>
      <c r="F453" s="13">
        <v>0</v>
      </c>
      <c r="G453" s="13">
        <v>0</v>
      </c>
    </row>
    <row r="454" spans="1:7" x14ac:dyDescent="0.25">
      <c r="A454" s="177" t="s">
        <v>200</v>
      </c>
      <c r="B454" s="177"/>
      <c r="C454" s="178">
        <v>0</v>
      </c>
      <c r="D454" s="178">
        <v>2000</v>
      </c>
      <c r="E454" s="178">
        <v>0</v>
      </c>
      <c r="F454" s="178">
        <v>0</v>
      </c>
      <c r="G454" s="178">
        <v>0</v>
      </c>
    </row>
    <row r="455" spans="1:7" x14ac:dyDescent="0.25">
      <c r="A455" s="179" t="s">
        <v>201</v>
      </c>
      <c r="B455" s="179"/>
      <c r="C455" s="180">
        <v>0</v>
      </c>
      <c r="D455" s="180">
        <v>0</v>
      </c>
      <c r="E455" s="180">
        <v>0</v>
      </c>
      <c r="F455" s="180">
        <v>0</v>
      </c>
      <c r="G455" s="180">
        <v>0</v>
      </c>
    </row>
    <row r="456" spans="1:7" x14ac:dyDescent="0.25">
      <c r="A456" s="13" t="s">
        <v>133</v>
      </c>
      <c r="B456" s="13"/>
      <c r="C456" s="13">
        <v>0</v>
      </c>
      <c r="D456" s="13">
        <v>0</v>
      </c>
      <c r="E456" s="13">
        <v>0</v>
      </c>
      <c r="F456" s="13">
        <v>0</v>
      </c>
      <c r="G456" s="13">
        <v>0</v>
      </c>
    </row>
    <row r="457" spans="1:7" x14ac:dyDescent="0.25">
      <c r="A457" s="13" t="s">
        <v>135</v>
      </c>
      <c r="B457" s="13"/>
      <c r="C457" s="13">
        <v>0</v>
      </c>
      <c r="D457" s="13">
        <v>0</v>
      </c>
      <c r="E457" s="13">
        <v>0</v>
      </c>
      <c r="F457" s="13">
        <v>0</v>
      </c>
      <c r="G457" s="13">
        <v>0</v>
      </c>
    </row>
    <row r="458" spans="1:7" x14ac:dyDescent="0.25">
      <c r="A458" s="179" t="s">
        <v>202</v>
      </c>
      <c r="B458" s="179"/>
      <c r="C458" s="180">
        <v>0</v>
      </c>
      <c r="D458" s="180">
        <v>2000</v>
      </c>
      <c r="E458" s="180">
        <v>0</v>
      </c>
      <c r="F458" s="180">
        <v>0</v>
      </c>
      <c r="G458" s="180">
        <v>0</v>
      </c>
    </row>
    <row r="459" spans="1:7" x14ac:dyDescent="0.25">
      <c r="A459" s="13" t="s">
        <v>133</v>
      </c>
      <c r="B459" s="13"/>
      <c r="C459" s="13">
        <v>0</v>
      </c>
      <c r="D459" s="13">
        <v>2000</v>
      </c>
      <c r="E459" s="13">
        <v>0</v>
      </c>
      <c r="F459" s="13">
        <v>0</v>
      </c>
      <c r="G459" s="13">
        <v>0</v>
      </c>
    </row>
    <row r="460" spans="1:7" x14ac:dyDescent="0.25">
      <c r="A460" s="13" t="s">
        <v>135</v>
      </c>
      <c r="B460" s="13"/>
      <c r="C460" s="13">
        <v>0</v>
      </c>
      <c r="D460" s="13">
        <v>2000</v>
      </c>
      <c r="E460" s="13">
        <v>0</v>
      </c>
      <c r="F460" s="13">
        <v>0</v>
      </c>
      <c r="G460" s="13">
        <v>0</v>
      </c>
    </row>
    <row r="461" spans="1:7" x14ac:dyDescent="0.25">
      <c r="A461" s="7" t="s">
        <v>98</v>
      </c>
      <c r="B461" s="7"/>
      <c r="C461" s="8">
        <v>6132.63</v>
      </c>
      <c r="D461" s="8">
        <v>7400</v>
      </c>
      <c r="E461" s="8">
        <v>5720</v>
      </c>
      <c r="F461" s="8">
        <v>5720</v>
      </c>
      <c r="G461" s="8">
        <v>5720</v>
      </c>
    </row>
    <row r="462" spans="1:7" x14ac:dyDescent="0.25">
      <c r="A462" s="9" t="s">
        <v>99</v>
      </c>
      <c r="B462" s="9"/>
      <c r="C462" s="10">
        <v>6132.63</v>
      </c>
      <c r="D462" s="10">
        <v>7400</v>
      </c>
      <c r="E462" s="10">
        <v>5720</v>
      </c>
      <c r="F462" s="10">
        <v>5720</v>
      </c>
      <c r="G462" s="10">
        <v>5720</v>
      </c>
    </row>
    <row r="463" spans="1:7" x14ac:dyDescent="0.25">
      <c r="A463" s="11" t="s">
        <v>150</v>
      </c>
      <c r="B463" s="11"/>
      <c r="C463" s="12">
        <v>6132.63</v>
      </c>
      <c r="D463" s="12">
        <v>7400</v>
      </c>
      <c r="E463" s="12">
        <v>5720</v>
      </c>
      <c r="F463" s="12">
        <v>5720</v>
      </c>
      <c r="G463" s="12">
        <v>5720</v>
      </c>
    </row>
    <row r="464" spans="1:7" x14ac:dyDescent="0.25">
      <c r="A464" s="177" t="s">
        <v>195</v>
      </c>
      <c r="B464" s="177"/>
      <c r="C464" s="178">
        <v>1831.14</v>
      </c>
      <c r="D464" s="178">
        <v>1900</v>
      </c>
      <c r="E464" s="178">
        <v>600</v>
      </c>
      <c r="F464" s="178">
        <v>600</v>
      </c>
      <c r="G464" s="178">
        <v>600</v>
      </c>
    </row>
    <row r="465" spans="1:7" x14ac:dyDescent="0.25">
      <c r="A465" s="179" t="s">
        <v>203</v>
      </c>
      <c r="B465" s="179"/>
      <c r="C465" s="180">
        <v>1831.14</v>
      </c>
      <c r="D465" s="180">
        <v>1900</v>
      </c>
      <c r="E465" s="180">
        <v>600</v>
      </c>
      <c r="F465" s="180">
        <v>600</v>
      </c>
      <c r="G465" s="180">
        <v>600</v>
      </c>
    </row>
    <row r="466" spans="1:7" x14ac:dyDescent="0.25">
      <c r="A466" s="13" t="s">
        <v>133</v>
      </c>
      <c r="B466" s="13"/>
      <c r="C466" s="13">
        <v>1831.14</v>
      </c>
      <c r="D466" s="13">
        <v>1900</v>
      </c>
      <c r="E466" s="13">
        <v>600</v>
      </c>
      <c r="F466" s="13">
        <v>600</v>
      </c>
      <c r="G466" s="13">
        <v>600</v>
      </c>
    </row>
    <row r="467" spans="1:7" x14ac:dyDescent="0.25">
      <c r="A467" s="13" t="s">
        <v>135</v>
      </c>
      <c r="B467" s="13"/>
      <c r="C467" s="13">
        <v>1831.14</v>
      </c>
      <c r="D467" s="13">
        <v>1900</v>
      </c>
      <c r="E467" s="13">
        <v>600</v>
      </c>
      <c r="F467" s="13">
        <v>600</v>
      </c>
      <c r="G467" s="13">
        <v>600</v>
      </c>
    </row>
    <row r="468" spans="1:7" x14ac:dyDescent="0.25">
      <c r="A468" s="177" t="s">
        <v>197</v>
      </c>
      <c r="B468" s="177"/>
      <c r="C468" s="178">
        <v>1392</v>
      </c>
      <c r="D468" s="178">
        <v>3000</v>
      </c>
      <c r="E468" s="178">
        <v>2120</v>
      </c>
      <c r="F468" s="178">
        <v>2120</v>
      </c>
      <c r="G468" s="178">
        <v>2120</v>
      </c>
    </row>
    <row r="469" spans="1:7" x14ac:dyDescent="0.25">
      <c r="A469" s="179" t="s">
        <v>198</v>
      </c>
      <c r="B469" s="179"/>
      <c r="C469" s="180">
        <v>0</v>
      </c>
      <c r="D469" s="180">
        <v>0</v>
      </c>
      <c r="E469" s="180">
        <v>2120</v>
      </c>
      <c r="F469" s="180">
        <v>2120</v>
      </c>
      <c r="G469" s="180">
        <v>2120</v>
      </c>
    </row>
    <row r="470" spans="1:7" x14ac:dyDescent="0.25">
      <c r="A470" s="13" t="s">
        <v>133</v>
      </c>
      <c r="B470" s="13"/>
      <c r="C470" s="13">
        <v>0</v>
      </c>
      <c r="D470" s="13">
        <v>0</v>
      </c>
      <c r="E470" s="13">
        <v>2120</v>
      </c>
      <c r="F470" s="13">
        <v>2120</v>
      </c>
      <c r="G470" s="13">
        <v>2120</v>
      </c>
    </row>
    <row r="471" spans="1:7" x14ac:dyDescent="0.25">
      <c r="A471" s="13" t="s">
        <v>135</v>
      </c>
      <c r="B471" s="13"/>
      <c r="C471" s="13">
        <v>0</v>
      </c>
      <c r="D471" s="13">
        <v>0</v>
      </c>
      <c r="E471" s="13">
        <v>2120</v>
      </c>
      <c r="F471" s="13">
        <v>2120</v>
      </c>
      <c r="G471" s="13">
        <v>2120</v>
      </c>
    </row>
    <row r="472" spans="1:7" x14ac:dyDescent="0.25">
      <c r="A472" s="179" t="s">
        <v>199</v>
      </c>
      <c r="B472" s="179"/>
      <c r="C472" s="180">
        <v>1392</v>
      </c>
      <c r="D472" s="180">
        <v>3000</v>
      </c>
      <c r="E472" s="180">
        <v>0</v>
      </c>
      <c r="F472" s="180">
        <v>0</v>
      </c>
      <c r="G472" s="180">
        <v>0</v>
      </c>
    </row>
    <row r="473" spans="1:7" x14ac:dyDescent="0.25">
      <c r="A473" s="13" t="s">
        <v>133</v>
      </c>
      <c r="B473" s="13"/>
      <c r="C473" s="13">
        <v>1392</v>
      </c>
      <c r="D473" s="13">
        <v>3000</v>
      </c>
      <c r="E473" s="13">
        <v>0</v>
      </c>
      <c r="F473" s="13">
        <v>0</v>
      </c>
      <c r="G473" s="13">
        <v>0</v>
      </c>
    </row>
    <row r="474" spans="1:7" x14ac:dyDescent="0.25">
      <c r="A474" s="13" t="s">
        <v>135</v>
      </c>
      <c r="B474" s="13"/>
      <c r="C474" s="13">
        <v>1392</v>
      </c>
      <c r="D474" s="13">
        <v>3000</v>
      </c>
      <c r="E474" s="13">
        <v>0</v>
      </c>
      <c r="F474" s="13">
        <v>0</v>
      </c>
      <c r="G474" s="13">
        <v>0</v>
      </c>
    </row>
    <row r="475" spans="1:7" x14ac:dyDescent="0.25">
      <c r="A475" s="177" t="s">
        <v>200</v>
      </c>
      <c r="B475" s="177"/>
      <c r="C475" s="178">
        <v>2909.49</v>
      </c>
      <c r="D475" s="178">
        <v>2500</v>
      </c>
      <c r="E475" s="178">
        <v>3000</v>
      </c>
      <c r="F475" s="178">
        <v>3000</v>
      </c>
      <c r="G475" s="178">
        <v>3000</v>
      </c>
    </row>
    <row r="476" spans="1:7" x14ac:dyDescent="0.25">
      <c r="A476" s="179" t="s">
        <v>201</v>
      </c>
      <c r="B476" s="179"/>
      <c r="C476" s="180">
        <v>0</v>
      </c>
      <c r="D476" s="180">
        <v>0</v>
      </c>
      <c r="E476" s="180">
        <v>3000</v>
      </c>
      <c r="F476" s="180">
        <v>3000</v>
      </c>
      <c r="G476" s="180">
        <v>3000</v>
      </c>
    </row>
    <row r="477" spans="1:7" x14ac:dyDescent="0.25">
      <c r="A477" s="13" t="s">
        <v>133</v>
      </c>
      <c r="B477" s="13"/>
      <c r="C477" s="13">
        <v>0</v>
      </c>
      <c r="D477" s="13">
        <v>0</v>
      </c>
      <c r="E477" s="13">
        <v>3000</v>
      </c>
      <c r="F477" s="13">
        <v>3000</v>
      </c>
      <c r="G477" s="13">
        <v>3000</v>
      </c>
    </row>
    <row r="478" spans="1:7" x14ac:dyDescent="0.25">
      <c r="A478" s="13" t="s">
        <v>135</v>
      </c>
      <c r="B478" s="13"/>
      <c r="C478" s="13">
        <v>0</v>
      </c>
      <c r="D478" s="13">
        <v>0</v>
      </c>
      <c r="E478" s="13">
        <v>3000</v>
      </c>
      <c r="F478" s="13">
        <v>3000</v>
      </c>
      <c r="G478" s="13">
        <v>3000</v>
      </c>
    </row>
    <row r="479" spans="1:7" x14ac:dyDescent="0.25">
      <c r="A479" s="179" t="s">
        <v>202</v>
      </c>
      <c r="B479" s="179"/>
      <c r="C479" s="180">
        <v>2909.49</v>
      </c>
      <c r="D479" s="180">
        <v>2500</v>
      </c>
      <c r="E479" s="180">
        <v>0</v>
      </c>
      <c r="F479" s="180">
        <v>0</v>
      </c>
      <c r="G479" s="180">
        <v>0</v>
      </c>
    </row>
    <row r="480" spans="1:7" x14ac:dyDescent="0.25">
      <c r="A480" s="13" t="s">
        <v>133</v>
      </c>
      <c r="B480" s="13"/>
      <c r="C480" s="13">
        <v>2909.49</v>
      </c>
      <c r="D480" s="13">
        <v>2500</v>
      </c>
      <c r="E480" s="13">
        <v>0</v>
      </c>
      <c r="F480" s="13">
        <v>0</v>
      </c>
      <c r="G480" s="13">
        <v>0</v>
      </c>
    </row>
    <row r="481" spans="1:7" x14ac:dyDescent="0.25">
      <c r="A481" s="13" t="s">
        <v>135</v>
      </c>
      <c r="B481" s="13"/>
      <c r="C481" s="13">
        <v>2909.49</v>
      </c>
      <c r="D481" s="13">
        <v>2500</v>
      </c>
      <c r="E481" s="13">
        <v>0</v>
      </c>
      <c r="F481" s="13">
        <v>0</v>
      </c>
      <c r="G481" s="13">
        <v>0</v>
      </c>
    </row>
    <row r="482" spans="1:7" x14ac:dyDescent="0.25">
      <c r="A482" s="7" t="s">
        <v>219</v>
      </c>
      <c r="B482" s="7"/>
      <c r="C482" s="8">
        <v>0</v>
      </c>
      <c r="D482" s="8">
        <v>0</v>
      </c>
      <c r="E482" s="8">
        <v>1750</v>
      </c>
      <c r="F482" s="8">
        <v>1750</v>
      </c>
      <c r="G482" s="8">
        <v>1750</v>
      </c>
    </row>
    <row r="483" spans="1:7" x14ac:dyDescent="0.25">
      <c r="A483" s="9" t="s">
        <v>220</v>
      </c>
      <c r="B483" s="9"/>
      <c r="C483" s="10">
        <v>0</v>
      </c>
      <c r="D483" s="10">
        <v>0</v>
      </c>
      <c r="E483" s="10">
        <v>1750</v>
      </c>
      <c r="F483" s="10">
        <v>1750</v>
      </c>
      <c r="G483" s="10">
        <v>1750</v>
      </c>
    </row>
    <row r="484" spans="1:7" x14ac:dyDescent="0.25">
      <c r="A484" s="11" t="s">
        <v>221</v>
      </c>
      <c r="B484" s="11"/>
      <c r="C484" s="12">
        <v>0</v>
      </c>
      <c r="D484" s="12">
        <v>0</v>
      </c>
      <c r="E484" s="12">
        <v>1750</v>
      </c>
      <c r="F484" s="12">
        <v>1750</v>
      </c>
      <c r="G484" s="12">
        <v>1750</v>
      </c>
    </row>
    <row r="485" spans="1:7" x14ac:dyDescent="0.25">
      <c r="A485" s="177" t="s">
        <v>195</v>
      </c>
      <c r="B485" s="177"/>
      <c r="C485" s="178">
        <v>0</v>
      </c>
      <c r="D485" s="178">
        <v>0</v>
      </c>
      <c r="E485" s="178">
        <v>750</v>
      </c>
      <c r="F485" s="178">
        <v>750</v>
      </c>
      <c r="G485" s="178">
        <v>750</v>
      </c>
    </row>
    <row r="486" spans="1:7" x14ac:dyDescent="0.25">
      <c r="A486" s="179" t="s">
        <v>196</v>
      </c>
      <c r="B486" s="179"/>
      <c r="C486" s="180">
        <v>0</v>
      </c>
      <c r="D486" s="180">
        <v>0</v>
      </c>
      <c r="E486" s="180">
        <v>750</v>
      </c>
      <c r="F486" s="180">
        <v>750</v>
      </c>
      <c r="G486" s="180">
        <v>750</v>
      </c>
    </row>
    <row r="487" spans="1:7" x14ac:dyDescent="0.25">
      <c r="A487" s="13" t="s">
        <v>133</v>
      </c>
      <c r="B487" s="13"/>
      <c r="C487" s="13">
        <v>0</v>
      </c>
      <c r="D487" s="13">
        <v>0</v>
      </c>
      <c r="E487" s="13">
        <v>750</v>
      </c>
      <c r="F487" s="13">
        <v>750</v>
      </c>
      <c r="G487" s="13">
        <v>750</v>
      </c>
    </row>
    <row r="488" spans="1:7" x14ac:dyDescent="0.25">
      <c r="A488" s="13" t="s">
        <v>135</v>
      </c>
      <c r="B488" s="13"/>
      <c r="C488" s="13">
        <v>0</v>
      </c>
      <c r="D488" s="13">
        <v>0</v>
      </c>
      <c r="E488" s="13">
        <v>750</v>
      </c>
      <c r="F488" s="13">
        <v>750</v>
      </c>
      <c r="G488" s="13">
        <v>750</v>
      </c>
    </row>
    <row r="489" spans="1:7" x14ac:dyDescent="0.25">
      <c r="A489" s="177" t="s">
        <v>200</v>
      </c>
      <c r="B489" s="177"/>
      <c r="C489" s="178">
        <v>0</v>
      </c>
      <c r="D489" s="178">
        <v>0</v>
      </c>
      <c r="E489" s="178">
        <v>1000</v>
      </c>
      <c r="F489" s="178">
        <v>1000</v>
      </c>
      <c r="G489" s="178">
        <v>1000</v>
      </c>
    </row>
    <row r="490" spans="1:7" x14ac:dyDescent="0.25">
      <c r="A490" s="179" t="s">
        <v>201</v>
      </c>
      <c r="B490" s="179"/>
      <c r="C490" s="180">
        <v>0</v>
      </c>
      <c r="D490" s="180">
        <v>0</v>
      </c>
      <c r="E490" s="180">
        <v>1000</v>
      </c>
      <c r="F490" s="180">
        <v>1000</v>
      </c>
      <c r="G490" s="180">
        <v>1000</v>
      </c>
    </row>
    <row r="491" spans="1:7" x14ac:dyDescent="0.25">
      <c r="A491" s="13" t="s">
        <v>133</v>
      </c>
      <c r="B491" s="13"/>
      <c r="C491" s="13">
        <v>0</v>
      </c>
      <c r="D491" s="13">
        <v>0</v>
      </c>
      <c r="E491" s="13">
        <v>1000</v>
      </c>
      <c r="F491" s="13">
        <v>1000</v>
      </c>
      <c r="G491" s="13">
        <v>1000</v>
      </c>
    </row>
    <row r="492" spans="1:7" x14ac:dyDescent="0.25">
      <c r="A492" s="13" t="s">
        <v>135</v>
      </c>
      <c r="B492" s="13"/>
      <c r="C492" s="13">
        <v>0</v>
      </c>
      <c r="D492" s="13">
        <v>0</v>
      </c>
      <c r="E492" s="13">
        <v>1000</v>
      </c>
      <c r="F492" s="13">
        <v>1000</v>
      </c>
      <c r="G492" s="13">
        <v>1000</v>
      </c>
    </row>
    <row r="493" spans="1:7" x14ac:dyDescent="0.25">
      <c r="A493" s="179" t="s">
        <v>202</v>
      </c>
      <c r="B493" s="179"/>
      <c r="C493" s="180">
        <v>0</v>
      </c>
      <c r="D493" s="180">
        <v>0</v>
      </c>
      <c r="E493" s="180">
        <v>0</v>
      </c>
      <c r="F493" s="180">
        <v>0</v>
      </c>
      <c r="G493" s="180">
        <v>0</v>
      </c>
    </row>
    <row r="494" spans="1:7" x14ac:dyDescent="0.25">
      <c r="A494" s="13" t="s">
        <v>133</v>
      </c>
      <c r="B494" s="13"/>
      <c r="C494" s="13">
        <v>0</v>
      </c>
      <c r="D494" s="13">
        <v>0</v>
      </c>
      <c r="E494" s="13">
        <v>0</v>
      </c>
      <c r="F494" s="13">
        <v>0</v>
      </c>
      <c r="G494" s="13">
        <v>0</v>
      </c>
    </row>
    <row r="495" spans="1:7" x14ac:dyDescent="0.25">
      <c r="A495" s="13" t="s">
        <v>135</v>
      </c>
      <c r="B495" s="13"/>
      <c r="C495" s="13">
        <v>0</v>
      </c>
      <c r="D495" s="13">
        <v>0</v>
      </c>
      <c r="E495" s="13">
        <v>0</v>
      </c>
      <c r="F495" s="13">
        <v>0</v>
      </c>
      <c r="G495" s="13">
        <v>0</v>
      </c>
    </row>
    <row r="496" spans="1:7" x14ac:dyDescent="0.25">
      <c r="A496" s="7" t="s">
        <v>100</v>
      </c>
      <c r="B496" s="7"/>
      <c r="C496" s="8">
        <v>2157.8200000000002</v>
      </c>
      <c r="D496" s="8">
        <v>3350</v>
      </c>
      <c r="E496" s="8">
        <v>2800</v>
      </c>
      <c r="F496" s="8">
        <v>2800</v>
      </c>
      <c r="G496" s="8">
        <v>2800</v>
      </c>
    </row>
    <row r="497" spans="1:7" x14ac:dyDescent="0.25">
      <c r="A497" s="9" t="s">
        <v>101</v>
      </c>
      <c r="B497" s="9"/>
      <c r="C497" s="10">
        <v>2157.8200000000002</v>
      </c>
      <c r="D497" s="10">
        <v>3350</v>
      </c>
      <c r="E497" s="10">
        <v>2800</v>
      </c>
      <c r="F497" s="10">
        <v>2800</v>
      </c>
      <c r="G497" s="10">
        <v>2800</v>
      </c>
    </row>
    <row r="498" spans="1:7" x14ac:dyDescent="0.25">
      <c r="A498" s="11" t="s">
        <v>102</v>
      </c>
      <c r="B498" s="11"/>
      <c r="C498" s="12">
        <v>2157.8200000000002</v>
      </c>
      <c r="D498" s="12">
        <v>3350</v>
      </c>
      <c r="E498" s="12">
        <v>2800</v>
      </c>
      <c r="F498" s="12">
        <v>2800</v>
      </c>
      <c r="G498" s="12">
        <v>2800</v>
      </c>
    </row>
    <row r="499" spans="1:7" x14ac:dyDescent="0.25">
      <c r="A499" s="177" t="s">
        <v>195</v>
      </c>
      <c r="B499" s="177"/>
      <c r="C499" s="178">
        <v>916.84</v>
      </c>
      <c r="D499" s="178">
        <v>1350</v>
      </c>
      <c r="E499" s="178">
        <v>1300</v>
      </c>
      <c r="F499" s="178">
        <v>1300</v>
      </c>
      <c r="G499" s="178">
        <v>1300</v>
      </c>
    </row>
    <row r="500" spans="1:7" x14ac:dyDescent="0.25">
      <c r="A500" s="179" t="s">
        <v>196</v>
      </c>
      <c r="B500" s="179"/>
      <c r="C500" s="180">
        <v>916.84</v>
      </c>
      <c r="D500" s="180">
        <v>1350</v>
      </c>
      <c r="E500" s="180">
        <v>1300</v>
      </c>
      <c r="F500" s="180">
        <v>1300</v>
      </c>
      <c r="G500" s="180">
        <v>1300</v>
      </c>
    </row>
    <row r="501" spans="1:7" x14ac:dyDescent="0.25">
      <c r="A501" s="13" t="s">
        <v>133</v>
      </c>
      <c r="B501" s="13"/>
      <c r="C501" s="13">
        <v>916.84</v>
      </c>
      <c r="D501" s="13">
        <v>1350</v>
      </c>
      <c r="E501" s="13">
        <v>1300</v>
      </c>
      <c r="F501" s="13">
        <v>1300</v>
      </c>
      <c r="G501" s="13">
        <v>1300</v>
      </c>
    </row>
    <row r="502" spans="1:7" x14ac:dyDescent="0.25">
      <c r="A502" s="13" t="s">
        <v>135</v>
      </c>
      <c r="B502" s="13"/>
      <c r="C502" s="13">
        <v>916.84</v>
      </c>
      <c r="D502" s="13">
        <v>1350</v>
      </c>
      <c r="E502" s="13">
        <v>1300</v>
      </c>
      <c r="F502" s="13">
        <v>1300</v>
      </c>
      <c r="G502" s="13">
        <v>1300</v>
      </c>
    </row>
    <row r="503" spans="1:7" x14ac:dyDescent="0.25">
      <c r="A503" s="177" t="s">
        <v>200</v>
      </c>
      <c r="B503" s="177"/>
      <c r="C503" s="178">
        <v>1240.98</v>
      </c>
      <c r="D503" s="178">
        <v>2000</v>
      </c>
      <c r="E503" s="178">
        <v>1500</v>
      </c>
      <c r="F503" s="178">
        <v>1500</v>
      </c>
      <c r="G503" s="178">
        <v>1500</v>
      </c>
    </row>
    <row r="504" spans="1:7" x14ac:dyDescent="0.25">
      <c r="A504" s="179" t="s">
        <v>201</v>
      </c>
      <c r="B504" s="179"/>
      <c r="C504" s="180">
        <v>0</v>
      </c>
      <c r="D504" s="180">
        <v>0</v>
      </c>
      <c r="E504" s="180">
        <v>1500</v>
      </c>
      <c r="F504" s="180">
        <v>1500</v>
      </c>
      <c r="G504" s="180">
        <v>1500</v>
      </c>
    </row>
    <row r="505" spans="1:7" x14ac:dyDescent="0.25">
      <c r="A505" s="13" t="s">
        <v>133</v>
      </c>
      <c r="B505" s="13"/>
      <c r="C505" s="13">
        <v>0</v>
      </c>
      <c r="D505" s="13">
        <v>0</v>
      </c>
      <c r="E505" s="13">
        <v>1500</v>
      </c>
      <c r="F505" s="13">
        <v>1500</v>
      </c>
      <c r="G505" s="13">
        <v>1500</v>
      </c>
    </row>
    <row r="506" spans="1:7" x14ac:dyDescent="0.25">
      <c r="A506" s="13" t="s">
        <v>135</v>
      </c>
      <c r="B506" s="13"/>
      <c r="C506" s="13">
        <v>0</v>
      </c>
      <c r="D506" s="13">
        <v>0</v>
      </c>
      <c r="E506" s="13">
        <v>1500</v>
      </c>
      <c r="F506" s="13">
        <v>1500</v>
      </c>
      <c r="G506" s="13">
        <v>1500</v>
      </c>
    </row>
    <row r="507" spans="1:7" x14ac:dyDescent="0.25">
      <c r="A507" s="179" t="s">
        <v>202</v>
      </c>
      <c r="B507" s="179"/>
      <c r="C507" s="180">
        <v>1240.98</v>
      </c>
      <c r="D507" s="180">
        <v>2000</v>
      </c>
      <c r="E507" s="180">
        <v>0</v>
      </c>
      <c r="F507" s="180">
        <v>0</v>
      </c>
      <c r="G507" s="180">
        <v>0</v>
      </c>
    </row>
    <row r="508" spans="1:7" x14ac:dyDescent="0.25">
      <c r="A508" s="13" t="s">
        <v>133</v>
      </c>
      <c r="B508" s="13"/>
      <c r="C508" s="13">
        <v>1240.98</v>
      </c>
      <c r="D508" s="13">
        <v>2000</v>
      </c>
      <c r="E508" s="13">
        <v>0</v>
      </c>
      <c r="F508" s="13">
        <v>0</v>
      </c>
      <c r="G508" s="13">
        <v>0</v>
      </c>
    </row>
    <row r="509" spans="1:7" x14ac:dyDescent="0.25">
      <c r="A509" s="13" t="s">
        <v>135</v>
      </c>
      <c r="B509" s="13"/>
      <c r="C509" s="13">
        <v>1240.98</v>
      </c>
      <c r="D509" s="13">
        <v>2000</v>
      </c>
      <c r="E509" s="13">
        <v>0</v>
      </c>
      <c r="F509" s="13">
        <v>0</v>
      </c>
      <c r="G509" s="13">
        <v>0</v>
      </c>
    </row>
    <row r="510" spans="1:7" x14ac:dyDescent="0.25">
      <c r="A510" s="7" t="s">
        <v>126</v>
      </c>
      <c r="B510" s="7"/>
      <c r="C510" s="8">
        <v>5251</v>
      </c>
      <c r="D510" s="8">
        <v>8100</v>
      </c>
      <c r="E510" s="8">
        <v>4500</v>
      </c>
      <c r="F510" s="8">
        <v>4500</v>
      </c>
      <c r="G510" s="8">
        <v>4600</v>
      </c>
    </row>
    <row r="511" spans="1:7" x14ac:dyDescent="0.25">
      <c r="A511" s="9" t="s">
        <v>127</v>
      </c>
      <c r="B511" s="9"/>
      <c r="C511" s="10">
        <v>5251</v>
      </c>
      <c r="D511" s="10">
        <v>8100</v>
      </c>
      <c r="E511" s="10">
        <v>4500</v>
      </c>
      <c r="F511" s="10">
        <v>4500</v>
      </c>
      <c r="G511" s="10">
        <v>4600</v>
      </c>
    </row>
    <row r="512" spans="1:7" x14ac:dyDescent="0.25">
      <c r="A512" s="11" t="s">
        <v>128</v>
      </c>
      <c r="B512" s="11"/>
      <c r="C512" s="12">
        <v>5251</v>
      </c>
      <c r="D512" s="12">
        <v>8100</v>
      </c>
      <c r="E512" s="12">
        <v>4500</v>
      </c>
      <c r="F512" s="12">
        <v>4500</v>
      </c>
      <c r="G512" s="12">
        <v>4600</v>
      </c>
    </row>
    <row r="513" spans="1:7" x14ac:dyDescent="0.25">
      <c r="A513" s="177" t="s">
        <v>195</v>
      </c>
      <c r="B513" s="177"/>
      <c r="C513" s="178">
        <v>5251</v>
      </c>
      <c r="D513" s="178">
        <v>5700</v>
      </c>
      <c r="E513" s="178">
        <v>2500</v>
      </c>
      <c r="F513" s="178">
        <v>2500</v>
      </c>
      <c r="G513" s="178">
        <v>2600</v>
      </c>
    </row>
    <row r="514" spans="1:7" x14ac:dyDescent="0.25">
      <c r="A514" s="179" t="s">
        <v>196</v>
      </c>
      <c r="B514" s="179"/>
      <c r="C514" s="180">
        <v>5251</v>
      </c>
      <c r="D514" s="180">
        <v>5700</v>
      </c>
      <c r="E514" s="180">
        <v>2500</v>
      </c>
      <c r="F514" s="180">
        <v>2500</v>
      </c>
      <c r="G514" s="180">
        <v>2600</v>
      </c>
    </row>
    <row r="515" spans="1:7" x14ac:dyDescent="0.25">
      <c r="A515" s="13" t="s">
        <v>133</v>
      </c>
      <c r="B515" s="13"/>
      <c r="C515" s="13">
        <v>5251</v>
      </c>
      <c r="D515" s="13">
        <v>5700</v>
      </c>
      <c r="E515" s="13">
        <v>2500</v>
      </c>
      <c r="F515" s="13">
        <v>2500</v>
      </c>
      <c r="G515" s="13">
        <v>2600</v>
      </c>
    </row>
    <row r="516" spans="1:7" x14ac:dyDescent="0.25">
      <c r="A516" s="13" t="s">
        <v>135</v>
      </c>
      <c r="B516" s="13"/>
      <c r="C516" s="13">
        <v>5251</v>
      </c>
      <c r="D516" s="13">
        <v>5700</v>
      </c>
      <c r="E516" s="13">
        <v>2500</v>
      </c>
      <c r="F516" s="13">
        <v>2500</v>
      </c>
      <c r="G516" s="13">
        <v>2600</v>
      </c>
    </row>
    <row r="517" spans="1:7" x14ac:dyDescent="0.25">
      <c r="A517" s="177" t="s">
        <v>200</v>
      </c>
      <c r="B517" s="177"/>
      <c r="C517" s="178">
        <v>0</v>
      </c>
      <c r="D517" s="178">
        <v>2000</v>
      </c>
      <c r="E517" s="178">
        <v>1500</v>
      </c>
      <c r="F517" s="178">
        <v>1500</v>
      </c>
      <c r="G517" s="178">
        <v>1500</v>
      </c>
    </row>
    <row r="518" spans="1:7" x14ac:dyDescent="0.25">
      <c r="A518" s="179" t="s">
        <v>201</v>
      </c>
      <c r="B518" s="179"/>
      <c r="C518" s="180">
        <v>0</v>
      </c>
      <c r="D518" s="180">
        <v>0</v>
      </c>
      <c r="E518" s="180">
        <v>1500</v>
      </c>
      <c r="F518" s="180">
        <v>1500</v>
      </c>
      <c r="G518" s="180">
        <v>1500</v>
      </c>
    </row>
    <row r="519" spans="1:7" x14ac:dyDescent="0.25">
      <c r="A519" s="13" t="s">
        <v>133</v>
      </c>
      <c r="B519" s="13"/>
      <c r="C519" s="13">
        <v>0</v>
      </c>
      <c r="D519" s="13">
        <v>0</v>
      </c>
      <c r="E519" s="13">
        <v>1500</v>
      </c>
      <c r="F519" s="13">
        <v>1500</v>
      </c>
      <c r="G519" s="13">
        <v>1500</v>
      </c>
    </row>
    <row r="520" spans="1:7" x14ac:dyDescent="0.25">
      <c r="A520" s="13" t="s">
        <v>135</v>
      </c>
      <c r="B520" s="13"/>
      <c r="C520" s="13">
        <v>0</v>
      </c>
      <c r="D520" s="13">
        <v>0</v>
      </c>
      <c r="E520" s="13">
        <v>1500</v>
      </c>
      <c r="F520" s="13">
        <v>1500</v>
      </c>
      <c r="G520" s="13">
        <v>1500</v>
      </c>
    </row>
    <row r="521" spans="1:7" x14ac:dyDescent="0.25">
      <c r="A521" s="179" t="s">
        <v>202</v>
      </c>
      <c r="B521" s="179"/>
      <c r="C521" s="180">
        <v>0</v>
      </c>
      <c r="D521" s="180">
        <v>2000</v>
      </c>
      <c r="E521" s="180">
        <v>0</v>
      </c>
      <c r="F521" s="180">
        <v>0</v>
      </c>
      <c r="G521" s="180">
        <v>0</v>
      </c>
    </row>
    <row r="522" spans="1:7" x14ac:dyDescent="0.25">
      <c r="A522" s="13" t="s">
        <v>133</v>
      </c>
      <c r="B522" s="13"/>
      <c r="C522" s="13">
        <v>0</v>
      </c>
      <c r="D522" s="13">
        <v>2000</v>
      </c>
      <c r="E522" s="13">
        <v>0</v>
      </c>
      <c r="F522" s="13">
        <v>0</v>
      </c>
      <c r="G522" s="13">
        <v>0</v>
      </c>
    </row>
    <row r="523" spans="1:7" x14ac:dyDescent="0.25">
      <c r="A523" s="13" t="s">
        <v>135</v>
      </c>
      <c r="B523" s="13"/>
      <c r="C523" s="13">
        <v>0</v>
      </c>
      <c r="D523" s="13">
        <v>2000</v>
      </c>
      <c r="E523" s="13">
        <v>0</v>
      </c>
      <c r="F523" s="13">
        <v>0</v>
      </c>
      <c r="G523" s="13">
        <v>0</v>
      </c>
    </row>
    <row r="524" spans="1:7" x14ac:dyDescent="0.25">
      <c r="A524" s="177" t="s">
        <v>205</v>
      </c>
      <c r="B524" s="177"/>
      <c r="C524" s="178">
        <v>0</v>
      </c>
      <c r="D524" s="178">
        <v>400</v>
      </c>
      <c r="E524" s="178">
        <v>500</v>
      </c>
      <c r="F524" s="178">
        <v>500</v>
      </c>
      <c r="G524" s="178">
        <v>500</v>
      </c>
    </row>
    <row r="525" spans="1:7" x14ac:dyDescent="0.25">
      <c r="A525" s="179" t="s">
        <v>208</v>
      </c>
      <c r="B525" s="179"/>
      <c r="C525" s="180">
        <v>0</v>
      </c>
      <c r="D525" s="180">
        <v>0</v>
      </c>
      <c r="E525" s="180">
        <v>500</v>
      </c>
      <c r="F525" s="180">
        <v>500</v>
      </c>
      <c r="G525" s="180">
        <v>500</v>
      </c>
    </row>
    <row r="526" spans="1:7" x14ac:dyDescent="0.25">
      <c r="A526" s="13" t="s">
        <v>133</v>
      </c>
      <c r="B526" s="13"/>
      <c r="C526" s="13">
        <v>0</v>
      </c>
      <c r="D526" s="13">
        <v>0</v>
      </c>
      <c r="E526" s="13">
        <v>500</v>
      </c>
      <c r="F526" s="13">
        <v>500</v>
      </c>
      <c r="G526" s="13">
        <v>500</v>
      </c>
    </row>
    <row r="527" spans="1:7" x14ac:dyDescent="0.25">
      <c r="A527" s="13" t="s">
        <v>135</v>
      </c>
      <c r="B527" s="13"/>
      <c r="C527" s="13">
        <v>0</v>
      </c>
      <c r="D527" s="13">
        <v>0</v>
      </c>
      <c r="E527" s="13">
        <v>500</v>
      </c>
      <c r="F527" s="13">
        <v>500</v>
      </c>
      <c r="G527" s="13">
        <v>500</v>
      </c>
    </row>
    <row r="528" spans="1:7" x14ac:dyDescent="0.25">
      <c r="A528" s="179" t="s">
        <v>206</v>
      </c>
      <c r="B528" s="179"/>
      <c r="C528" s="180">
        <v>0</v>
      </c>
      <c r="D528" s="180">
        <v>400</v>
      </c>
      <c r="E528" s="180">
        <v>0</v>
      </c>
      <c r="F528" s="180">
        <v>0</v>
      </c>
      <c r="G528" s="180">
        <v>0</v>
      </c>
    </row>
    <row r="529" spans="1:7" x14ac:dyDescent="0.25">
      <c r="A529" s="13" t="s">
        <v>133</v>
      </c>
      <c r="B529" s="13"/>
      <c r="C529" s="13">
        <v>0</v>
      </c>
      <c r="D529" s="13">
        <v>400</v>
      </c>
      <c r="E529" s="13">
        <v>0</v>
      </c>
      <c r="F529" s="13">
        <v>0</v>
      </c>
      <c r="G529" s="13">
        <v>0</v>
      </c>
    </row>
    <row r="530" spans="1:7" x14ac:dyDescent="0.25">
      <c r="A530" s="13" t="s">
        <v>135</v>
      </c>
      <c r="B530" s="13"/>
      <c r="C530" s="13">
        <v>0</v>
      </c>
      <c r="D530" s="13">
        <v>400</v>
      </c>
      <c r="E530" s="13">
        <v>0</v>
      </c>
      <c r="F530" s="13">
        <v>0</v>
      </c>
      <c r="G530" s="13">
        <v>0</v>
      </c>
    </row>
    <row r="531" spans="1:7" x14ac:dyDescent="0.25">
      <c r="A531" s="7" t="s">
        <v>103</v>
      </c>
      <c r="B531" s="7"/>
      <c r="C531" s="8">
        <v>3583.24</v>
      </c>
      <c r="D531" s="8">
        <v>0</v>
      </c>
      <c r="E531" s="8">
        <v>0</v>
      </c>
      <c r="F531" s="8">
        <v>0</v>
      </c>
      <c r="G531" s="8">
        <v>0</v>
      </c>
    </row>
    <row r="532" spans="1:7" x14ac:dyDescent="0.25">
      <c r="A532" s="9" t="s">
        <v>104</v>
      </c>
      <c r="B532" s="9"/>
      <c r="C532" s="10">
        <v>3583.24</v>
      </c>
      <c r="D532" s="10">
        <v>0</v>
      </c>
      <c r="E532" s="10">
        <v>0</v>
      </c>
      <c r="F532" s="10">
        <v>0</v>
      </c>
      <c r="G532" s="10">
        <v>0</v>
      </c>
    </row>
    <row r="533" spans="1:7" x14ac:dyDescent="0.25">
      <c r="A533" s="11" t="s">
        <v>105</v>
      </c>
      <c r="B533" s="11"/>
      <c r="C533" s="12">
        <v>3583.24</v>
      </c>
      <c r="D533" s="12">
        <v>0</v>
      </c>
      <c r="E533" s="12">
        <v>0</v>
      </c>
      <c r="F533" s="12">
        <v>0</v>
      </c>
      <c r="G533" s="12">
        <v>0</v>
      </c>
    </row>
    <row r="534" spans="1:7" x14ac:dyDescent="0.25">
      <c r="A534" s="177" t="s">
        <v>195</v>
      </c>
      <c r="B534" s="177"/>
      <c r="C534" s="178">
        <v>3583.24</v>
      </c>
      <c r="D534" s="178">
        <v>0</v>
      </c>
      <c r="E534" s="178">
        <v>0</v>
      </c>
      <c r="F534" s="178">
        <v>0</v>
      </c>
      <c r="G534" s="178">
        <v>0</v>
      </c>
    </row>
    <row r="535" spans="1:7" x14ac:dyDescent="0.25">
      <c r="A535" s="179" t="s">
        <v>196</v>
      </c>
      <c r="B535" s="179"/>
      <c r="C535" s="180">
        <v>3583.24</v>
      </c>
      <c r="D535" s="180">
        <v>0</v>
      </c>
      <c r="E535" s="180">
        <v>0</v>
      </c>
      <c r="F535" s="180">
        <v>0</v>
      </c>
      <c r="G535" s="180">
        <v>0</v>
      </c>
    </row>
    <row r="536" spans="1:7" x14ac:dyDescent="0.25">
      <c r="A536" s="13" t="s">
        <v>133</v>
      </c>
      <c r="B536" s="13"/>
      <c r="C536" s="13">
        <v>3583.24</v>
      </c>
      <c r="D536" s="13">
        <v>0</v>
      </c>
      <c r="E536" s="13">
        <v>0</v>
      </c>
      <c r="F536" s="13">
        <v>0</v>
      </c>
      <c r="G536" s="13">
        <v>0</v>
      </c>
    </row>
    <row r="537" spans="1:7" x14ac:dyDescent="0.25">
      <c r="A537" s="13" t="s">
        <v>135</v>
      </c>
      <c r="B537" s="13"/>
      <c r="C537" s="13">
        <v>3583.24</v>
      </c>
      <c r="D537" s="13">
        <v>0</v>
      </c>
      <c r="E537" s="13">
        <v>0</v>
      </c>
      <c r="F537" s="13">
        <v>0</v>
      </c>
      <c r="G537" s="13">
        <v>0</v>
      </c>
    </row>
    <row r="538" spans="1:7" ht="25.5" customHeight="1" x14ac:dyDescent="0.25">
      <c r="A538" s="181" t="s">
        <v>222</v>
      </c>
      <c r="B538" s="181"/>
      <c r="C538" s="8">
        <v>0</v>
      </c>
      <c r="D538" s="8">
        <v>2800</v>
      </c>
      <c r="E538" s="8">
        <v>3270</v>
      </c>
      <c r="F538" s="8">
        <v>0</v>
      </c>
      <c r="G538" s="8">
        <v>0</v>
      </c>
    </row>
    <row r="539" spans="1:7" ht="25.5" customHeight="1" x14ac:dyDescent="0.25">
      <c r="A539" s="182" t="s">
        <v>223</v>
      </c>
      <c r="B539" s="182"/>
      <c r="C539" s="10">
        <v>0</v>
      </c>
      <c r="D539" s="10">
        <v>2800</v>
      </c>
      <c r="E539" s="10">
        <v>3270</v>
      </c>
      <c r="F539" s="10">
        <v>0</v>
      </c>
      <c r="G539" s="10">
        <v>0</v>
      </c>
    </row>
    <row r="540" spans="1:7" ht="24.75" customHeight="1" x14ac:dyDescent="0.25">
      <c r="A540" s="183" t="s">
        <v>224</v>
      </c>
      <c r="B540" s="183"/>
      <c r="C540" s="12">
        <v>0</v>
      </c>
      <c r="D540" s="12">
        <v>2800</v>
      </c>
      <c r="E540" s="12">
        <v>3270</v>
      </c>
      <c r="F540" s="12">
        <v>0</v>
      </c>
      <c r="G540" s="12">
        <v>0</v>
      </c>
    </row>
    <row r="541" spans="1:7" x14ac:dyDescent="0.25">
      <c r="A541" s="177" t="s">
        <v>195</v>
      </c>
      <c r="B541" s="177"/>
      <c r="C541" s="178">
        <v>0</v>
      </c>
      <c r="D541" s="178">
        <v>1500</v>
      </c>
      <c r="E541" s="178">
        <v>1670</v>
      </c>
      <c r="F541" s="178">
        <v>0</v>
      </c>
      <c r="G541" s="178">
        <v>0</v>
      </c>
    </row>
    <row r="542" spans="1:7" x14ac:dyDescent="0.25">
      <c r="A542" s="179" t="s">
        <v>203</v>
      </c>
      <c r="B542" s="179"/>
      <c r="C542" s="180">
        <v>0</v>
      </c>
      <c r="D542" s="180">
        <v>1500</v>
      </c>
      <c r="E542" s="180">
        <v>1670</v>
      </c>
      <c r="F542" s="180">
        <v>0</v>
      </c>
      <c r="G542" s="180">
        <v>0</v>
      </c>
    </row>
    <row r="543" spans="1:7" x14ac:dyDescent="0.25">
      <c r="A543" s="13" t="s">
        <v>133</v>
      </c>
      <c r="B543" s="13"/>
      <c r="C543" s="13">
        <v>0</v>
      </c>
      <c r="D543" s="13">
        <v>1500</v>
      </c>
      <c r="E543" s="13">
        <v>1670</v>
      </c>
      <c r="F543" s="13">
        <v>0</v>
      </c>
      <c r="G543" s="13">
        <v>0</v>
      </c>
    </row>
    <row r="544" spans="1:7" x14ac:dyDescent="0.25">
      <c r="A544" s="13" t="s">
        <v>135</v>
      </c>
      <c r="B544" s="13"/>
      <c r="C544" s="13">
        <v>0</v>
      </c>
      <c r="D544" s="13">
        <v>1500</v>
      </c>
      <c r="E544" s="13">
        <v>1670</v>
      </c>
      <c r="F544" s="13">
        <v>0</v>
      </c>
      <c r="G544" s="13">
        <v>0</v>
      </c>
    </row>
    <row r="545" spans="1:7" x14ac:dyDescent="0.25">
      <c r="A545" s="177" t="s">
        <v>200</v>
      </c>
      <c r="B545" s="177"/>
      <c r="C545" s="178">
        <v>0</v>
      </c>
      <c r="D545" s="178">
        <v>1300</v>
      </c>
      <c r="E545" s="178">
        <v>1600</v>
      </c>
      <c r="F545" s="178">
        <v>0</v>
      </c>
      <c r="G545" s="178">
        <v>0</v>
      </c>
    </row>
    <row r="546" spans="1:7" x14ac:dyDescent="0.25">
      <c r="A546" s="179" t="s">
        <v>201</v>
      </c>
      <c r="B546" s="179"/>
      <c r="C546" s="180">
        <v>0</v>
      </c>
      <c r="D546" s="180">
        <v>0</v>
      </c>
      <c r="E546" s="180">
        <v>1600</v>
      </c>
      <c r="F546" s="180">
        <v>0</v>
      </c>
      <c r="G546" s="180">
        <v>0</v>
      </c>
    </row>
    <row r="547" spans="1:7" x14ac:dyDescent="0.25">
      <c r="A547" s="13" t="s">
        <v>133</v>
      </c>
      <c r="B547" s="13"/>
      <c r="C547" s="13">
        <v>0</v>
      </c>
      <c r="D547" s="13">
        <v>0</v>
      </c>
      <c r="E547" s="13">
        <v>1600</v>
      </c>
      <c r="F547" s="13">
        <v>0</v>
      </c>
      <c r="G547" s="13">
        <v>0</v>
      </c>
    </row>
    <row r="548" spans="1:7" x14ac:dyDescent="0.25">
      <c r="A548" s="13" t="s">
        <v>135</v>
      </c>
      <c r="B548" s="13"/>
      <c r="C548" s="13">
        <v>0</v>
      </c>
      <c r="D548" s="13">
        <v>0</v>
      </c>
      <c r="E548" s="13">
        <v>1600</v>
      </c>
      <c r="F548" s="13">
        <v>0</v>
      </c>
      <c r="G548" s="13">
        <v>0</v>
      </c>
    </row>
    <row r="549" spans="1:7" x14ac:dyDescent="0.25">
      <c r="A549" s="179" t="s">
        <v>202</v>
      </c>
      <c r="B549" s="179"/>
      <c r="C549" s="180">
        <v>0</v>
      </c>
      <c r="D549" s="180">
        <v>1300</v>
      </c>
      <c r="E549" s="180">
        <v>0</v>
      </c>
      <c r="F549" s="180">
        <v>0</v>
      </c>
      <c r="G549" s="180">
        <v>0</v>
      </c>
    </row>
    <row r="550" spans="1:7" x14ac:dyDescent="0.25">
      <c r="A550" s="13" t="s">
        <v>133</v>
      </c>
      <c r="B550" s="13"/>
      <c r="C550" s="13">
        <v>0</v>
      </c>
      <c r="D550" s="13">
        <v>1300</v>
      </c>
      <c r="E550" s="13">
        <v>0</v>
      </c>
      <c r="F550" s="13">
        <v>0</v>
      </c>
      <c r="G550" s="13">
        <v>0</v>
      </c>
    </row>
    <row r="551" spans="1:7" x14ac:dyDescent="0.25">
      <c r="A551" s="13" t="s">
        <v>135</v>
      </c>
      <c r="B551" s="13"/>
      <c r="C551" s="13">
        <v>0</v>
      </c>
      <c r="D551" s="13">
        <v>1300</v>
      </c>
      <c r="E551" s="13">
        <v>0</v>
      </c>
      <c r="F551" s="13">
        <v>0</v>
      </c>
      <c r="G551" s="13">
        <v>0</v>
      </c>
    </row>
    <row r="552" spans="1:7" x14ac:dyDescent="0.25">
      <c r="A552" s="7" t="s">
        <v>123</v>
      </c>
      <c r="B552" s="7"/>
      <c r="C552" s="8">
        <v>0</v>
      </c>
      <c r="D552" s="8">
        <v>21500</v>
      </c>
      <c r="E552" s="8">
        <v>14000</v>
      </c>
      <c r="F552" s="8">
        <v>7000</v>
      </c>
      <c r="G552" s="8">
        <v>0</v>
      </c>
    </row>
    <row r="553" spans="1:7" x14ac:dyDescent="0.25">
      <c r="A553" s="9" t="s">
        <v>124</v>
      </c>
      <c r="B553" s="9"/>
      <c r="C553" s="10">
        <v>0</v>
      </c>
      <c r="D553" s="10">
        <v>21500</v>
      </c>
      <c r="E553" s="10">
        <v>14000</v>
      </c>
      <c r="F553" s="10">
        <v>7000</v>
      </c>
      <c r="G553" s="10">
        <v>0</v>
      </c>
    </row>
    <row r="554" spans="1:7" x14ac:dyDescent="0.25">
      <c r="A554" s="11" t="s">
        <v>129</v>
      </c>
      <c r="B554" s="11"/>
      <c r="C554" s="12">
        <v>0</v>
      </c>
      <c r="D554" s="12">
        <v>21500</v>
      </c>
      <c r="E554" s="12">
        <v>14000</v>
      </c>
      <c r="F554" s="12">
        <v>7000</v>
      </c>
      <c r="G554" s="12">
        <v>0</v>
      </c>
    </row>
    <row r="555" spans="1:7" x14ac:dyDescent="0.25">
      <c r="A555" s="177" t="s">
        <v>195</v>
      </c>
      <c r="B555" s="177"/>
      <c r="C555" s="178">
        <v>0</v>
      </c>
      <c r="D555" s="178">
        <v>0</v>
      </c>
      <c r="E555" s="178">
        <v>5000</v>
      </c>
      <c r="F555" s="178">
        <v>2000</v>
      </c>
      <c r="G555" s="178">
        <v>0</v>
      </c>
    </row>
    <row r="556" spans="1:7" x14ac:dyDescent="0.25">
      <c r="A556" s="179" t="s">
        <v>203</v>
      </c>
      <c r="B556" s="179"/>
      <c r="C556" s="180">
        <v>0</v>
      </c>
      <c r="D556" s="180">
        <v>0</v>
      </c>
      <c r="E556" s="180">
        <v>5000</v>
      </c>
      <c r="F556" s="180">
        <v>2000</v>
      </c>
      <c r="G556" s="180">
        <v>0</v>
      </c>
    </row>
    <row r="557" spans="1:7" x14ac:dyDescent="0.25">
      <c r="A557" s="13" t="s">
        <v>133</v>
      </c>
      <c r="B557" s="13"/>
      <c r="C557" s="13">
        <v>0</v>
      </c>
      <c r="D557" s="13">
        <v>0</v>
      </c>
      <c r="E557" s="13">
        <v>5000</v>
      </c>
      <c r="F557" s="13">
        <v>2000</v>
      </c>
      <c r="G557" s="13">
        <v>0</v>
      </c>
    </row>
    <row r="558" spans="1:7" x14ac:dyDescent="0.25">
      <c r="A558" s="13" t="s">
        <v>135</v>
      </c>
      <c r="B558" s="13"/>
      <c r="C558" s="13">
        <v>0</v>
      </c>
      <c r="D558" s="13">
        <v>0</v>
      </c>
      <c r="E558" s="13">
        <v>5000</v>
      </c>
      <c r="F558" s="13">
        <v>2000</v>
      </c>
      <c r="G558" s="13">
        <v>0</v>
      </c>
    </row>
    <row r="559" spans="1:7" x14ac:dyDescent="0.25">
      <c r="A559" s="177" t="s">
        <v>200</v>
      </c>
      <c r="B559" s="177"/>
      <c r="C559" s="178">
        <v>0</v>
      </c>
      <c r="D559" s="178">
        <v>21500</v>
      </c>
      <c r="E559" s="178">
        <v>9000</v>
      </c>
      <c r="F559" s="178">
        <v>5000</v>
      </c>
      <c r="G559" s="178">
        <v>0</v>
      </c>
    </row>
    <row r="560" spans="1:7" x14ac:dyDescent="0.25">
      <c r="A560" s="179" t="s">
        <v>201</v>
      </c>
      <c r="B560" s="179"/>
      <c r="C560" s="180">
        <v>0</v>
      </c>
      <c r="D560" s="180">
        <v>0</v>
      </c>
      <c r="E560" s="180">
        <v>9000</v>
      </c>
      <c r="F560" s="180">
        <v>5000</v>
      </c>
      <c r="G560" s="180">
        <v>0</v>
      </c>
    </row>
    <row r="561" spans="1:7" x14ac:dyDescent="0.25">
      <c r="A561" s="13" t="s">
        <v>133</v>
      </c>
      <c r="B561" s="13"/>
      <c r="C561" s="13">
        <v>0</v>
      </c>
      <c r="D561" s="13">
        <v>0</v>
      </c>
      <c r="E561" s="13">
        <v>9000</v>
      </c>
      <c r="F561" s="13">
        <v>5000</v>
      </c>
      <c r="G561" s="13">
        <v>0</v>
      </c>
    </row>
    <row r="562" spans="1:7" x14ac:dyDescent="0.25">
      <c r="A562" s="13" t="s">
        <v>135</v>
      </c>
      <c r="B562" s="13"/>
      <c r="C562" s="13">
        <v>0</v>
      </c>
      <c r="D562" s="13">
        <v>0</v>
      </c>
      <c r="E562" s="13">
        <v>9000</v>
      </c>
      <c r="F562" s="13">
        <v>5000</v>
      </c>
      <c r="G562" s="13">
        <v>0</v>
      </c>
    </row>
    <row r="563" spans="1:7" x14ac:dyDescent="0.25">
      <c r="A563" s="179" t="s">
        <v>202</v>
      </c>
      <c r="B563" s="179"/>
      <c r="C563" s="180">
        <v>0</v>
      </c>
      <c r="D563" s="180">
        <v>21500</v>
      </c>
      <c r="E563" s="180">
        <v>0</v>
      </c>
      <c r="F563" s="180">
        <v>0</v>
      </c>
      <c r="G563" s="180">
        <v>0</v>
      </c>
    </row>
    <row r="564" spans="1:7" x14ac:dyDescent="0.25">
      <c r="A564" s="13" t="s">
        <v>133</v>
      </c>
      <c r="B564" s="13"/>
      <c r="C564" s="13">
        <v>0</v>
      </c>
      <c r="D564" s="13">
        <v>21500</v>
      </c>
      <c r="E564" s="13">
        <v>0</v>
      </c>
      <c r="F564" s="13">
        <v>0</v>
      </c>
      <c r="G564" s="13">
        <v>0</v>
      </c>
    </row>
    <row r="565" spans="1:7" x14ac:dyDescent="0.25">
      <c r="A565" s="13" t="s">
        <v>135</v>
      </c>
      <c r="B565" s="13"/>
      <c r="C565" s="13">
        <v>0</v>
      </c>
      <c r="D565" s="13">
        <v>21500</v>
      </c>
      <c r="E565" s="13">
        <v>0</v>
      </c>
      <c r="F565" s="13">
        <v>0</v>
      </c>
      <c r="G565" s="13">
        <v>0</v>
      </c>
    </row>
  </sheetData>
  <mergeCells count="14">
    <mergeCell ref="A540:B540"/>
    <mergeCell ref="A2:G2"/>
    <mergeCell ref="A6:G6"/>
    <mergeCell ref="A318:B318"/>
    <mergeCell ref="A319:B319"/>
    <mergeCell ref="A320:B320"/>
    <mergeCell ref="A538:B538"/>
    <mergeCell ref="A539:B539"/>
    <mergeCell ref="A212:B212"/>
    <mergeCell ref="A213:B213"/>
    <mergeCell ref="A289:B289"/>
    <mergeCell ref="A290:B290"/>
    <mergeCell ref="A291:B291"/>
    <mergeCell ref="A211:B211"/>
  </mergeCells>
  <pageMargins left="0.7" right="0.7" top="0.75" bottom="0.75" header="0.3" footer="0.3"/>
  <pageSetup paperSize="9" scale="7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Računovodstvo Računovodstvo</cp:lastModifiedBy>
  <cp:lastPrinted>2024-10-04T07:00:10Z</cp:lastPrinted>
  <dcterms:created xsi:type="dcterms:W3CDTF">2022-08-12T12:51:27Z</dcterms:created>
  <dcterms:modified xsi:type="dcterms:W3CDTF">2025-10-21T10:23:03Z</dcterms:modified>
</cp:coreProperties>
</file>